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C:\Users\ALAN\Desktop\ix_2025_t1\"/>
    </mc:Choice>
  </mc:AlternateContent>
  <xr:revisionPtr revIDLastSave="0" documentId="13_ncr:1_{E27465BA-A0A0-46EA-B543-4FA00BC872AB}"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8" i="1" l="1" a="1"/>
  <c r="X15" i="1" a="1"/>
  <c r="Z25" i="1" a="1"/>
  <c r="AB26" i="1" a="1"/>
  <c r="W24" i="1" a="1"/>
  <c r="W19" i="1" a="1"/>
  <c r="Z22" i="1" a="1"/>
  <c r="AB19" i="1" a="1"/>
  <c r="AA14" i="1" a="1"/>
  <c r="X8" i="1" a="1"/>
  <c r="AA13" i="1" a="1"/>
  <c r="AB28" i="1" a="1"/>
  <c r="Y17" i="1" a="1"/>
  <c r="X26" i="1" a="1"/>
  <c r="S25" i="1" a="1"/>
  <c r="T11" i="1" a="1"/>
  <c r="V19" i="1" a="1"/>
  <c r="V10" i="1" a="1"/>
  <c r="Q26" i="1" a="1"/>
  <c r="R26" i="1" a="1"/>
  <c r="T26" i="1" a="1"/>
  <c r="V11" i="1" a="1"/>
  <c r="U19" i="1" a="1"/>
  <c r="R11" i="1" a="1"/>
  <c r="T13" i="1" a="1"/>
  <c r="X11" i="1" a="1"/>
  <c r="X29" i="1" a="1"/>
  <c r="Q29" i="1" a="1"/>
  <c r="Q27" i="1" a="1"/>
  <c r="W14" i="1" a="1"/>
  <c r="T16" i="1" a="1"/>
  <c r="W27" i="1" a="1"/>
  <c r="Z19" i="1" a="1"/>
  <c r="U20" i="1" a="1"/>
  <c r="T10" i="1" a="1"/>
  <c r="AC11" i="1" a="1"/>
  <c r="X12" i="1" a="1"/>
  <c r="Y16" i="1" a="1"/>
  <c r="AB23" i="1" a="1"/>
  <c r="Y9" i="1" a="1"/>
  <c r="W13" i="1" a="1"/>
  <c r="Z27" i="1" a="1"/>
  <c r="AA27" i="1" a="1"/>
  <c r="AB14" i="1" a="1"/>
  <c r="AA28" i="1" a="1"/>
  <c r="Y24" i="1" a="1"/>
  <c r="AA9" i="1" a="1"/>
  <c r="AC21" i="1" a="1"/>
  <c r="X27" i="1" a="1"/>
  <c r="Y20" i="1" a="1"/>
  <c r="AA30" i="1" a="1"/>
  <c r="AC13" i="1" a="1"/>
  <c r="X14" i="1" a="1"/>
  <c r="Z26" i="1" a="1"/>
  <c r="AA10" i="1" a="1"/>
  <c r="AC14" i="1" a="1"/>
  <c r="Z11" i="1" a="1"/>
  <c r="Q8" i="1" a="1"/>
  <c r="S13" i="1" a="1"/>
  <c r="U13" i="1" a="1"/>
  <c r="V14" i="1" a="1"/>
  <c r="R9" i="1" a="1"/>
  <c r="Q9" i="1" a="1"/>
  <c r="S29" i="1" a="1"/>
  <c r="U26" i="1" a="1"/>
  <c r="R13" i="1" a="1"/>
  <c r="Q30" i="1" a="1"/>
  <c r="S12" i="1" a="1"/>
  <c r="AA19" i="1" a="1"/>
  <c r="Q11" i="1" a="1"/>
  <c r="T17" i="1" a="1"/>
  <c r="S16" i="1" a="1"/>
  <c r="S14" i="1" a="1"/>
  <c r="U24" i="1" a="1"/>
  <c r="R28" i="1" a="1"/>
  <c r="T9" i="1" a="1"/>
  <c r="AB15" i="1" a="1"/>
  <c r="Y15" i="1" a="1"/>
  <c r="S20" i="1" a="1"/>
  <c r="AB11" i="1" a="1"/>
  <c r="AC26" i="1" a="1"/>
  <c r="W21" i="1" a="1"/>
  <c r="AA29" i="1" a="1"/>
  <c r="AC12" i="1" a="1"/>
  <c r="X25" i="1" a="1"/>
  <c r="Y13" i="1" a="1"/>
  <c r="Z23" i="1" a="1"/>
  <c r="AB27" i="1" a="1"/>
  <c r="X23" i="1" a="1"/>
  <c r="Y11" i="1" a="1"/>
  <c r="AB10" i="1" a="1"/>
  <c r="AB8" i="1" a="1"/>
  <c r="R8" i="1" a="1"/>
  <c r="V23" i="1" a="1"/>
  <c r="Q12" i="1" a="1"/>
  <c r="R19" i="1" a="1"/>
  <c r="Q18" i="1" a="1"/>
  <c r="AB17" i="1" a="1"/>
  <c r="X24" i="1" a="1"/>
  <c r="V8" i="1" a="1"/>
  <c r="AA20" i="1" a="1"/>
  <c r="X22" i="1" a="1"/>
  <c r="W23" i="1" a="1"/>
  <c r="Z21" i="1" a="1"/>
  <c r="AB9" i="1" a="1"/>
  <c r="X16" i="1" a="1"/>
  <c r="W16" i="1" a="1"/>
  <c r="Z13" i="1" a="1"/>
  <c r="AB12" i="1" a="1"/>
  <c r="AA8" i="1" a="1"/>
  <c r="W8" i="1" a="1"/>
  <c r="Z17" i="1" a="1"/>
  <c r="AB25" i="1" a="1"/>
  <c r="X18" i="1" a="1"/>
  <c r="U27" i="1" a="1"/>
  <c r="R16" i="1" a="1"/>
  <c r="S8" i="1" a="1"/>
  <c r="V26" i="1" a="1"/>
  <c r="T19" i="1" a="1"/>
  <c r="V24" i="1" a="1"/>
  <c r="R15" i="1" a="1"/>
  <c r="T18" i="1" a="1"/>
  <c r="V29" i="1" a="1"/>
  <c r="V13" i="1" a="1"/>
  <c r="R29" i="1" a="1"/>
  <c r="X13" i="1" a="1"/>
  <c r="AA12" i="1" a="1"/>
  <c r="Y21" i="1" a="1"/>
  <c r="Z10" i="1" a="1"/>
  <c r="T21" i="1" a="1"/>
  <c r="R12" i="1" a="1"/>
  <c r="W30" i="1" a="1"/>
  <c r="Q20" i="1" a="1"/>
  <c r="AA17" i="1" a="1"/>
  <c r="AC9" i="1" a="1"/>
  <c r="X9" i="1" a="1"/>
  <c r="Z12" i="1" a="1"/>
  <c r="AB18" i="1" a="1"/>
  <c r="Z20" i="1" a="1"/>
  <c r="W12" i="1" a="1"/>
  <c r="Y10" i="1" a="1"/>
  <c r="AA16" i="1" a="1"/>
  <c r="AB29" i="1" a="1"/>
  <c r="W25" i="1" a="1"/>
  <c r="Y8" i="1" a="1"/>
  <c r="AA22" i="1" a="1"/>
  <c r="V22" i="1" a="1"/>
  <c r="Q19" i="1" a="1"/>
  <c r="Q14" i="1" a="1"/>
  <c r="S26" i="1" a="1"/>
  <c r="U17" i="1" a="1"/>
  <c r="V25" i="1" a="1"/>
  <c r="Q16" i="1" a="1"/>
  <c r="R23" i="1" a="1"/>
  <c r="S19" i="1" a="1"/>
  <c r="U25" i="1" a="1"/>
  <c r="Q22" i="1" a="1"/>
  <c r="Q10" i="1" a="1"/>
  <c r="AB20" i="1" a="1"/>
  <c r="Y25" i="1" a="1"/>
  <c r="AC18" i="1" a="1"/>
  <c r="W22" i="1" a="1"/>
  <c r="AC30" i="1" a="1"/>
  <c r="U18" i="1" a="1"/>
  <c r="R21" i="1" a="1"/>
  <c r="Z16" i="1" a="1"/>
  <c r="U30" i="1" a="1"/>
  <c r="T24" i="1" a="1"/>
  <c r="Z9" i="1" a="1"/>
  <c r="AC17" i="1" a="1"/>
  <c r="X30" i="1" a="1"/>
  <c r="Y22" i="1" a="1"/>
  <c r="AA15" i="1" a="1"/>
  <c r="AC27" i="1" a="1"/>
  <c r="X28" i="1" a="1"/>
  <c r="Y19" i="1" a="1"/>
  <c r="AA18" i="1" a="1"/>
  <c r="W11" i="1" a="1"/>
  <c r="X17" i="1" a="1"/>
  <c r="Y23" i="1" a="1"/>
  <c r="Z8" i="1" a="1"/>
  <c r="V12" i="1" a="1"/>
  <c r="R10" i="1" a="1"/>
  <c r="Q17" i="1" a="1"/>
  <c r="R14" i="1" a="1"/>
  <c r="T8" i="1" a="1"/>
  <c r="U8" i="1" a="1"/>
  <c r="S24" i="1" a="1"/>
  <c r="Q15" i="1" a="1"/>
  <c r="S17" i="1" a="1"/>
  <c r="U11" i="1" a="1"/>
  <c r="R22" i="1" a="1"/>
  <c r="V15" i="1" a="1"/>
  <c r="Z24" i="1" a="1"/>
  <c r="Y27" i="1" a="1"/>
  <c r="Y12" i="1" a="1"/>
  <c r="AA26" i="1" a="1"/>
  <c r="AA11" i="1" a="1"/>
  <c r="W18" i="1" a="1"/>
  <c r="Z30" i="1" a="1"/>
  <c r="AB24" i="1" a="1"/>
  <c r="AC16" i="1" a="1"/>
  <c r="X10" i="1" a="1"/>
  <c r="Y28" i="1" a="1"/>
  <c r="AB16" i="1" a="1"/>
  <c r="W15" i="1" a="1"/>
  <c r="X20" i="1" a="1"/>
  <c r="Y29" i="1" a="1"/>
  <c r="T22" i="1" a="1"/>
  <c r="V30" i="1" a="1"/>
  <c r="Q25" i="1" a="1"/>
  <c r="Q23" i="1" a="1"/>
  <c r="S10" i="1" a="1"/>
  <c r="T29" i="1" a="1"/>
  <c r="V20" i="1" a="1"/>
  <c r="T27" i="1" a="1"/>
  <c r="Q21" i="1" a="1"/>
  <c r="S9" i="1" a="1"/>
  <c r="U15" i="1" a="1"/>
  <c r="U16" i="1" a="1"/>
  <c r="AB13" i="1" a="1"/>
  <c r="U22" i="1" a="1"/>
  <c r="R17" i="1" a="1"/>
  <c r="V16" i="1" a="1"/>
  <c r="V21" i="1" a="1"/>
  <c r="U28" i="1" a="1"/>
  <c r="V28" i="1" a="1"/>
  <c r="R24" i="1" a="1"/>
  <c r="W9" i="1" a="1"/>
  <c r="AA23" i="1" a="1"/>
  <c r="AC15" i="1" a="1"/>
  <c r="X21" i="1" a="1"/>
  <c r="Y30" i="1" a="1"/>
  <c r="AA21" i="1" a="1"/>
  <c r="AC24" i="1" a="1"/>
  <c r="AC20" i="1" a="1"/>
  <c r="Y26" i="1" a="1"/>
  <c r="AB30" i="1" a="1"/>
  <c r="AC10" i="1" a="1"/>
  <c r="AC29" i="1" a="1"/>
  <c r="W20" i="1" a="1"/>
  <c r="T20" i="1" a="1"/>
  <c r="U10" i="1" a="1"/>
  <c r="S30" i="1" a="1"/>
  <c r="Q13" i="1" a="1"/>
  <c r="R20" i="1" a="1"/>
  <c r="S21" i="1" a="1"/>
  <c r="U9" i="1" a="1"/>
  <c r="S22" i="1" a="1"/>
  <c r="Q24" i="1" a="1"/>
  <c r="S11" i="1" a="1"/>
  <c r="U12" i="1" a="1"/>
  <c r="Q28" i="1" a="1"/>
  <c r="AC28" i="1" a="1"/>
  <c r="AC22" i="1" a="1"/>
  <c r="R18" i="1" a="1"/>
  <c r="R25" i="1" a="1"/>
  <c r="U21" i="1" a="1"/>
  <c r="T28" i="1" a="1"/>
  <c r="Z29" i="1" a="1"/>
  <c r="T23" i="1" a="1"/>
  <c r="V27" i="1" a="1"/>
  <c r="Z18" i="1" a="1"/>
  <c r="W10" i="1" a="1"/>
  <c r="T14" i="1" a="1"/>
  <c r="V18" i="1" a="1"/>
  <c r="W17" i="1" a="1"/>
  <c r="Z15" i="1" a="1"/>
  <c r="AC23" i="1" a="1"/>
  <c r="X19" i="1" a="1"/>
  <c r="Y18" i="1" a="1"/>
  <c r="AA24" i="1" a="1"/>
  <c r="AB21" i="1" a="1"/>
  <c r="Y14" i="1" a="1"/>
  <c r="W29" i="1" a="1"/>
  <c r="AA25" i="1" a="1"/>
  <c r="AC25" i="1" a="1"/>
  <c r="W26" i="1" a="1"/>
  <c r="W28" i="1" a="1"/>
  <c r="S23" i="1" a="1"/>
  <c r="U14" i="1" a="1"/>
  <c r="V17" i="1" a="1"/>
  <c r="S18" i="1" a="1"/>
  <c r="R30" i="1" a="1"/>
  <c r="S28" i="1" a="1"/>
  <c r="U29" i="1" a="1"/>
  <c r="V9" i="1" a="1"/>
  <c r="T25" i="1" a="1"/>
  <c r="R27" i="1" a="1"/>
  <c r="T15" i="1" a="1"/>
  <c r="Z28" i="1" a="1"/>
  <c r="T30" i="1" a="1"/>
  <c r="T12" i="1" a="1"/>
  <c r="S27" i="1" a="1"/>
  <c r="AB22" i="1" a="1"/>
  <c r="U23" i="1" a="1"/>
  <c r="Z14" i="1" a="1"/>
  <c r="AC19" i="1" a="1"/>
  <c r="S15" i="1" a="1"/>
  <c r="S15" i="1" l="1"/>
  <c r="AC19" i="1"/>
  <c r="Z14" i="1"/>
  <c r="U23" i="1"/>
  <c r="AB22" i="1"/>
  <c r="S27" i="1"/>
  <c r="T12" i="1"/>
  <c r="T30" i="1"/>
  <c r="Z28" i="1"/>
  <c r="T15" i="1"/>
  <c r="R27" i="1"/>
  <c r="T25" i="1"/>
  <c r="V9" i="1"/>
  <c r="U29" i="1"/>
  <c r="S28" i="1"/>
  <c r="R30" i="1"/>
  <c r="S18" i="1"/>
  <c r="V17" i="1"/>
  <c r="U14" i="1"/>
  <c r="S23" i="1"/>
  <c r="W28" i="1"/>
  <c r="W26" i="1"/>
  <c r="AC25" i="1"/>
  <c r="AA25" i="1"/>
  <c r="W29" i="1"/>
  <c r="Y14" i="1"/>
  <c r="AB21" i="1"/>
  <c r="AA24" i="1"/>
  <c r="Y18" i="1"/>
  <c r="X19" i="1"/>
  <c r="AC23" i="1"/>
  <c r="Z15" i="1"/>
  <c r="W17" i="1"/>
  <c r="V18" i="1"/>
  <c r="T14" i="1"/>
  <c r="W10" i="1"/>
  <c r="Z18" i="1"/>
  <c r="V27" i="1"/>
  <c r="T23" i="1"/>
  <c r="Z29" i="1"/>
  <c r="T28" i="1"/>
  <c r="U21" i="1"/>
  <c r="R25" i="1"/>
  <c r="R18" i="1"/>
  <c r="AC22" i="1"/>
  <c r="AC28" i="1"/>
  <c r="Q28" i="1"/>
  <c r="U12" i="1"/>
  <c r="S11" i="1"/>
  <c r="Q24" i="1"/>
  <c r="S22" i="1"/>
  <c r="U9" i="1"/>
  <c r="S21" i="1"/>
  <c r="R20" i="1"/>
  <c r="Q13" i="1"/>
  <c r="S30" i="1"/>
  <c r="U10" i="1"/>
  <c r="T20" i="1"/>
  <c r="W20" i="1"/>
  <c r="AC29" i="1"/>
  <c r="AC10" i="1"/>
  <c r="AB30" i="1"/>
  <c r="Y26" i="1"/>
  <c r="AC20" i="1"/>
  <c r="AC24" i="1"/>
  <c r="AA21" i="1"/>
  <c r="Y30" i="1"/>
  <c r="X21" i="1"/>
  <c r="AC15" i="1"/>
  <c r="AA23" i="1"/>
  <c r="W9" i="1"/>
  <c r="R24" i="1"/>
  <c r="V28" i="1"/>
  <c r="U28" i="1"/>
  <c r="V21" i="1"/>
  <c r="V16" i="1"/>
  <c r="R17" i="1"/>
  <c r="U22" i="1"/>
  <c r="AB13" i="1"/>
  <c r="U16" i="1"/>
  <c r="U15" i="1"/>
  <c r="S9" i="1"/>
  <c r="Q21" i="1"/>
  <c r="T27" i="1"/>
  <c r="V20" i="1"/>
  <c r="T29" i="1"/>
  <c r="S10" i="1"/>
  <c r="Q23" i="1"/>
  <c r="Q25" i="1"/>
  <c r="V30" i="1"/>
  <c r="T22" i="1"/>
  <c r="Y29" i="1"/>
  <c r="X20" i="1"/>
  <c r="W15" i="1"/>
  <c r="AB16" i="1"/>
  <c r="Y28" i="1"/>
  <c r="X10" i="1"/>
  <c r="AC16" i="1"/>
  <c r="AB24" i="1"/>
  <c r="Z30" i="1"/>
  <c r="W18" i="1"/>
  <c r="AA11" i="1"/>
  <c r="AA26" i="1"/>
  <c r="Y12" i="1"/>
  <c r="Y27" i="1"/>
  <c r="Z24" i="1"/>
  <c r="V15" i="1"/>
  <c r="R22" i="1"/>
  <c r="U11" i="1"/>
  <c r="S17" i="1"/>
  <c r="Q15" i="1"/>
  <c r="S24" i="1"/>
  <c r="U8" i="1"/>
  <c r="T8" i="1"/>
  <c r="R14" i="1"/>
  <c r="Q17" i="1"/>
  <c r="R10" i="1"/>
  <c r="V12" i="1"/>
  <c r="Z8" i="1"/>
  <c r="Y23" i="1"/>
  <c r="X17" i="1"/>
  <c r="W11" i="1"/>
  <c r="AA18" i="1"/>
  <c r="Y19" i="1"/>
  <c r="X28" i="1"/>
  <c r="AC27" i="1"/>
  <c r="AA15" i="1"/>
  <c r="Y22" i="1"/>
  <c r="X30" i="1"/>
  <c r="AC17" i="1"/>
  <c r="Z9" i="1"/>
  <c r="T24" i="1"/>
  <c r="U30" i="1"/>
  <c r="Z16" i="1"/>
  <c r="R21" i="1"/>
  <c r="U18" i="1"/>
  <c r="AC30" i="1"/>
  <c r="W22" i="1"/>
  <c r="AC18" i="1"/>
  <c r="Y25" i="1"/>
  <c r="AB20" i="1"/>
  <c r="Q10" i="1"/>
  <c r="Q22" i="1"/>
  <c r="U25" i="1"/>
  <c r="S19" i="1"/>
  <c r="R23" i="1"/>
  <c r="Q16" i="1"/>
  <c r="V25" i="1"/>
  <c r="U17" i="1"/>
  <c r="S26" i="1"/>
  <c r="Q14" i="1"/>
  <c r="Q19" i="1"/>
  <c r="V22" i="1"/>
  <c r="AA22" i="1"/>
  <c r="Y8" i="1"/>
  <c r="W25" i="1"/>
  <c r="AB29" i="1"/>
  <c r="AA16" i="1"/>
  <c r="Y10" i="1"/>
  <c r="W12" i="1"/>
  <c r="Z20" i="1"/>
  <c r="AB18" i="1"/>
  <c r="Z12" i="1"/>
  <c r="X9" i="1"/>
  <c r="AC9" i="1"/>
  <c r="AA17" i="1"/>
  <c r="Q20" i="1"/>
  <c r="W30" i="1"/>
  <c r="R12" i="1"/>
  <c r="T21" i="1"/>
  <c r="Z10" i="1"/>
  <c r="Y21" i="1"/>
  <c r="AA12" i="1"/>
  <c r="X13" i="1"/>
  <c r="R29" i="1"/>
  <c r="V13" i="1"/>
  <c r="V29" i="1"/>
  <c r="T18" i="1"/>
  <c r="R15" i="1"/>
  <c r="V24" i="1"/>
  <c r="T19" i="1"/>
  <c r="V26" i="1"/>
  <c r="S8" i="1"/>
  <c r="R16" i="1"/>
  <c r="U27" i="1"/>
  <c r="X18" i="1"/>
  <c r="AB25" i="1"/>
  <c r="Z17" i="1"/>
  <c r="W8" i="1"/>
  <c r="AA8" i="1"/>
  <c r="AB12" i="1"/>
  <c r="Z13" i="1"/>
  <c r="W16" i="1"/>
  <c r="X16" i="1"/>
  <c r="AB9" i="1"/>
  <c r="Z21" i="1"/>
  <c r="W23" i="1"/>
  <c r="X22" i="1"/>
  <c r="AA20" i="1"/>
  <c r="V8" i="1"/>
  <c r="X24" i="1"/>
  <c r="AB17" i="1"/>
  <c r="Q18" i="1"/>
  <c r="R19" i="1"/>
  <c r="Q12" i="1"/>
  <c r="V23" i="1"/>
  <c r="R8" i="1"/>
  <c r="AB8" i="1"/>
  <c r="AB10" i="1"/>
  <c r="Y11" i="1"/>
  <c r="X23" i="1"/>
  <c r="AB27" i="1"/>
  <c r="Z23" i="1"/>
  <c r="Y13" i="1"/>
  <c r="X25" i="1"/>
  <c r="AC12" i="1"/>
  <c r="AA29" i="1"/>
  <c r="W21" i="1"/>
  <c r="AC26" i="1"/>
  <c r="AB11" i="1"/>
  <c r="S20" i="1"/>
  <c r="Y15" i="1"/>
  <c r="AB15" i="1"/>
  <c r="T9" i="1"/>
  <c r="R28" i="1"/>
  <c r="U24" i="1"/>
  <c r="S14" i="1"/>
  <c r="S16" i="1"/>
  <c r="T17" i="1"/>
  <c r="Q11" i="1"/>
  <c r="AA19" i="1"/>
  <c r="S12" i="1"/>
  <c r="Q30" i="1"/>
  <c r="R13" i="1"/>
  <c r="U26" i="1"/>
  <c r="S29" i="1"/>
  <c r="Q9" i="1"/>
  <c r="R9" i="1"/>
  <c r="V14" i="1"/>
  <c r="U13" i="1"/>
  <c r="S13" i="1"/>
  <c r="Q8" i="1"/>
  <c r="Z11" i="1"/>
  <c r="AC14" i="1"/>
  <c r="AA10" i="1"/>
  <c r="Z26" i="1"/>
  <c r="X14" i="1"/>
  <c r="AC13" i="1"/>
  <c r="AA30" i="1"/>
  <c r="Y20" i="1"/>
  <c r="X27" i="1"/>
  <c r="AC21" i="1"/>
  <c r="AA9" i="1"/>
  <c r="Y24" i="1"/>
  <c r="AA28" i="1"/>
  <c r="AB14" i="1"/>
  <c r="AA27" i="1"/>
  <c r="Z27" i="1"/>
  <c r="W13" i="1"/>
  <c r="Y9" i="1"/>
  <c r="AB23" i="1"/>
  <c r="Y16" i="1"/>
  <c r="X12" i="1"/>
  <c r="AC11" i="1"/>
  <c r="T10" i="1"/>
  <c r="U20" i="1"/>
  <c r="Z19" i="1"/>
  <c r="W27" i="1"/>
  <c r="T16" i="1"/>
  <c r="W14" i="1"/>
  <c r="Q27" i="1"/>
  <c r="Q29" i="1"/>
  <c r="X29" i="1"/>
  <c r="X11" i="1"/>
  <c r="T13" i="1"/>
  <c r="R11" i="1"/>
  <c r="U19" i="1"/>
  <c r="V11" i="1"/>
  <c r="T26" i="1"/>
  <c r="R26" i="1"/>
  <c r="Q26" i="1"/>
  <c r="V10" i="1"/>
  <c r="V19" i="1"/>
  <c r="T11" i="1"/>
  <c r="S25" i="1"/>
  <c r="X26" i="1"/>
  <c r="Y17" i="1"/>
  <c r="AB28" i="1"/>
  <c r="AA13" i="1"/>
  <c r="X8" i="1"/>
  <c r="AA14" i="1"/>
  <c r="AB19" i="1"/>
  <c r="Z22" i="1"/>
  <c r="W19" i="1"/>
  <c r="W24" i="1"/>
  <c r="AB26" i="1"/>
  <c r="Z25" i="1"/>
  <c r="X15" i="1"/>
  <c r="AC8"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<sst xmlns="http://schemas.openxmlformats.org/spreadsheetml/2006/main" count="1409" uniqueCount="315">
  <si>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</si>
  <si>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</si>
  <si>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</si>
  <si>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</si>
  <si>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</si>
  <si>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</si>
  <si>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</si>
  <si>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</si>
  <si>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</si>
  <si>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</si>
  <si>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</si>
  <si>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</si>
  <si>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</si>
  <si>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</si>
  <si>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</si>
  <si>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</si>
  <si>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</si>
  <si>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</si>
  <si>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</si>
  <si>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</si>
  <si>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</si>
  <si>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</si>
  <si>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</si>
  <si>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</si>
  <si>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</si>
  <si>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</si>
  <si>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</si>
  <si>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</si>
  <si>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</si>
  <si>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</si>
  <si>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</si>
  <si>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</si>
  <si>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</si>
  <si>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</si>
  <si>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</si>
  <si>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</si>
  <si>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</si>
  <si>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</si>
  <si>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</si>
  <si>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</si>
  <si>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</si>
  <si>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</si>
  <si>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</si>
  <si>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</si>
  <si>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</si>
  <si>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</si>
  <si>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</si>
  <si>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</si>
  <si>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</si>
  <si>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</si>
  <si>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</si>
  <si>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</si>
  <si>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</si>
  <si>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</si>
  <si>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</si>
  <si>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</si>
  <si>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</si>
  <si>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</si>
  <si>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</si>
  <si>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</si>
  <si>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</si>
  <si>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</si>
  <si>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</si>
  <si>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</si>
  <si>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</si>
  <si>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</si>
  <si>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</si>
  <si>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</si>
  <si>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</si>
  <si>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</si>
  <si>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</si>
  <si>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</si>
  <si>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</si>
  <si>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</si>
  <si>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</si>
  <si>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</si>
  <si>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</si>
  <si>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</si>
  <si>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</si>
  <si>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</si>
  <si>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</si>
  <si>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</si>
  <si>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</si>
  <si>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</si>
  <si>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</si>
  <si>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</si>
  <si>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</si>
  <si>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</si>
  <si>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</si>
  <si>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</si>
  <si>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</si>
  <si>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</si>
  <si>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</si>
  <si>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</si>
  <si>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</si>
  <si>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</si>
  <si>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</si>
  <si>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</si>
  <si>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</si>
  <si>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</si>
  <si>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</si>
  <si>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</si>
  <si>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</si>
  <si>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</si>
  <si>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</si>
  <si>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</si>
  <si>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</si>
  <si>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</si>
  <si>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</si>
  <si>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</si>
  <si>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</si>
  <si>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</si>
  <si>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</si>
  <si>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</si>
  <si>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</si>
  <si>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</si>
  <si>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</si>
  <si>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</si>
  <si>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</si>
  <si>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</si>
  <si>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</si>
  <si>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</si>
  <si>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</si>
  <si>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</si>
  <si>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</si>
  <si>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</si>
  <si>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</si>
  <si>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</si>
  <si>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</si>
  <si>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</si>
  <si>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</si>
  <si>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</si>
  <si>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</si>
  <si>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</si>
  <si>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</si>
  <si>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</si>
  <si>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</si>
  <si>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</si>
  <si>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</si>
  <si>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</si>
  <si>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</si>
  <si>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</si>
  <si>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</si>
  <si>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</si>
  <si>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</si>
  <si>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</si>
  <si>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</si>
  <si>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</si>
  <si>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</si>
  <si>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</si>
  <si>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</si>
  <si>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</si>
  <si>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</si>
  <si>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</si>
  <si>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</si>
  <si>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</si>
  <si>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</si>
  <si>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</si>
  <si>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</si>
  <si>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</si>
  <si>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</si>
  <si>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</si>
  <si>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</si>
  <si>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</si>
  <si>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</si>
  <si>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</si>
  <si>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</si>
  <si>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</si>
  <si>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</si>
  <si>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</si>
  <si>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</si>
  <si>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</si>
  <si>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</si>
  <si>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</si>
  <si>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</si>
  <si>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</si>
  <si>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</si>
  <si>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</si>
  <si>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</si>
  <si>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</si>
  <si>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</si>
  <si>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</si>
  <si>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</si>
  <si>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</si>
  <si>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</si>
  <si>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</si>
  <si>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</si>
  <si>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</si>
  <si>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</si>
  <si>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</si>
  <si>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</si>
  <si>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</si>
  <si>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</si>
  <si>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</si>
  <si>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</si>
  <si>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</si>
  <si>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</si>
  <si>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</si>
  <si>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</si>
  <si>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</si>
  <si>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</si>
  <si>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</si>
  <si>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</si>
  <si>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</si>
  <si>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</si>
  <si>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</si>
  <si>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</si>
  <si>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</si>
  <si>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</si>
  <si>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</si>
  <si>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</si>
  <si>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</si>
  <si>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</si>
  <si>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</si>
  <si>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</si>
  <si>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</si>
  <si>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</si>
  <si>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</si>
  <si>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</si>
  <si>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</si>
  <si>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</si>
  <si>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</si>
  <si>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</si>
  <si>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</si>
  <si>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GENERAL "B"</t>
  </si>
  <si>
    <t>DIRECCION GENERAL DE ADMINISTRACION Y FINANZAS EN LA SECRETARIA DE MOVILIDAD</t>
  </si>
  <si>
    <t>COORDINADOR (A) "B"</t>
  </si>
  <si>
    <t>COORDINACION DE ADMINISTRACION DE CAPITAL HUMANO</t>
  </si>
  <si>
    <t>SUBDIRECTOR (A) "A"</t>
  </si>
  <si>
    <t>SUBDIRECCION DE DESARROLLO ORGANIZACIONAL Y CAPACITACION</t>
  </si>
  <si>
    <t>JEFE (A) DE UNIDAD DEPARTAMENTAL "A"</t>
  </si>
  <si>
    <t>JEFATURA DE UNIDAD DEPARTAMENTAL DE CONTROL DE PERSONAL Y POLITICA LABORAL</t>
  </si>
  <si>
    <t>JEFATURA DE UNIDAD DEPARTAMENTAL DE NOMINAS Y PRESTACIONES</t>
  </si>
  <si>
    <t>LIDER COORDINADOR (A) DE PROYECTOS "A"</t>
  </si>
  <si>
    <t>LIDER COORDINADOR (A) DE PROYECTOS DE NOMINAS</t>
  </si>
  <si>
    <t>COORDINACION DE FINANZAS</t>
  </si>
  <si>
    <t>SUBDIRECCION DE CONTROL PRESUPUESTAL</t>
  </si>
  <si>
    <t>JEFATURA DE UNIDAD DEPARTAMENTAL DE CONTABILIDAD Y REGISTRO</t>
  </si>
  <si>
    <t>JEFATURA DE UNIDAD DEPARTAMENTAL DE TESORERIA</t>
  </si>
  <si>
    <t>JEFATURA DE UNIDAD DEPARTAMENTAL DE AUDITORIA FINANCIERA</t>
  </si>
  <si>
    <t>COORDINACION DE RECURSOS MATERIALES, ABASTECIMIENTOS Y SERVICIOS</t>
  </si>
  <si>
    <t>JEFATURA DE UNIDAD DEPARTAMENTAL DE CONTROL DE ARCHIVOS</t>
  </si>
  <si>
    <t>SUBDIRECCION DE COMPRAS Y CONTROL DE MATERIALES</t>
  </si>
  <si>
    <t>JEFATURA DE UNIDAD DEPARTAMENTAL DE CONTROL DE COMPRAS Y MATERIALES</t>
  </si>
  <si>
    <t>LIDER COORDINADOR (A) DE PROYECTOS DE APOYO DE CONTROL DE MATERIALES</t>
  </si>
  <si>
    <t>JEFATURA DE UNIDAD DEPARTAMENTAL DE ALMACENES E INVENTARIOS</t>
  </si>
  <si>
    <t>LIDER COORDINADOR (A) DE PROYECTOS DE APOYO DE ALMACENES E INVENTARIOS</t>
  </si>
  <si>
    <t>ENLACE "A"</t>
  </si>
  <si>
    <t>ENLACE ADMINISTRATIVO (A) DE ALMACENES E INVENTARIOS</t>
  </si>
  <si>
    <t>SUBDIRECCION DE ABASTECIMIENTOS Y SERVICIOS</t>
  </si>
  <si>
    <t>JEFATURA DE UNIDAD DEPARTAMENTAL DE CONTROL DE ABASTECIMIENTOS Y SERVICIOS</t>
  </si>
  <si>
    <t>LIDER COORDINADOR (A) DE PROYECTOS DE APOYO A ABASTECIMIENTOS Y SERVICIOS</t>
  </si>
  <si>
    <t>ENLACE ADMINISTRATIVO (A) DE SERVICIOS GENERALES</t>
  </si>
  <si>
    <t>DAMARIS</t>
  </si>
  <si>
    <t>FLORES</t>
  </si>
  <si>
    <t>ORTIZ</t>
  </si>
  <si>
    <t>DULCE ANACANI</t>
  </si>
  <si>
    <t>ALVAREZ</t>
  </si>
  <si>
    <t>MAGDALENO</t>
  </si>
  <si>
    <t>GUSTAVO ARMANDO</t>
  </si>
  <si>
    <t>RUIZ</t>
  </si>
  <si>
    <t>DEL OLMO</t>
  </si>
  <si>
    <t>ALMA DELIA</t>
  </si>
  <si>
    <t>LINARTE</t>
  </si>
  <si>
    <t>PEÑA</t>
  </si>
  <si>
    <t>JESSICA ANAHI</t>
  </si>
  <si>
    <t>URIBE</t>
  </si>
  <si>
    <t>MARTINEZ</t>
  </si>
  <si>
    <t>MARIA ISABEL</t>
  </si>
  <si>
    <t>VERDUGO</t>
  </si>
  <si>
    <t>CADENA</t>
  </si>
  <si>
    <t>CARLOS</t>
  </si>
  <si>
    <t>OLIVARES</t>
  </si>
  <si>
    <t>NAVARRO</t>
  </si>
  <si>
    <t>SCARLETT GUADALUPE</t>
  </si>
  <si>
    <t>ZAMUDIO</t>
  </si>
  <si>
    <t>CABRERA</t>
  </si>
  <si>
    <t>EMIL SALVADOR</t>
  </si>
  <si>
    <t>CASTRO</t>
  </si>
  <si>
    <t>MORENO</t>
  </si>
  <si>
    <t>OSCAR MIGUEL</t>
  </si>
  <si>
    <t>PEREZ</t>
  </si>
  <si>
    <t>RICARDO</t>
  </si>
  <si>
    <t>ZAMORA</t>
  </si>
  <si>
    <t>MARQUEZ</t>
  </si>
  <si>
    <t>LEONARDO</t>
  </si>
  <si>
    <t>GOMEZ</t>
  </si>
  <si>
    <t>MUÑOZ</t>
  </si>
  <si>
    <t>LILIANA</t>
  </si>
  <si>
    <t>CASILLAS</t>
  </si>
  <si>
    <t>ARRIOLA</t>
  </si>
  <si>
    <t>FERNANDO</t>
  </si>
  <si>
    <t>DE LA ROSA</t>
  </si>
  <si>
    <t>MEDINA</t>
  </si>
  <si>
    <t>RODRIGO</t>
  </si>
  <si>
    <t>VELASCO</t>
  </si>
  <si>
    <t>GONZALEZ</t>
  </si>
  <si>
    <t>VACANTE</t>
  </si>
  <si>
    <t>WENDY ROSA MARIA</t>
  </si>
  <si>
    <t>GALICIA</t>
  </si>
  <si>
    <t>SALAZAR</t>
  </si>
  <si>
    <t>FRANCISCO CARLOS</t>
  </si>
  <si>
    <t>CORONADO</t>
  </si>
  <si>
    <t>LAGUNES</t>
  </si>
  <si>
    <t>RICARDO DANIEL</t>
  </si>
  <si>
    <t>LANDA</t>
  </si>
  <si>
    <t>MENDEZ</t>
  </si>
  <si>
    <t>YAIR</t>
  </si>
  <si>
    <t>HERNANDEZ</t>
  </si>
  <si>
    <t>ABRAHAM</t>
  </si>
  <si>
    <t>HERRERA</t>
  </si>
  <si>
    <t>REYNA</t>
  </si>
  <si>
    <t>JOSE FRANCISCO</t>
  </si>
  <si>
    <t>RUAN</t>
  </si>
  <si>
    <t>ALDANA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</si>
</sst>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30"/>
  <sheetViews>
    <sheetView tabSelected="1" topLeftCell="P6" workbookViewId="0">
      <selection activeCell="Q7" sqref="Q7"/>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41.6640625" bestFit="1" customWidth="1"/>
    <col min="5" max="5" width="21" bestFit="1" customWidth="1"/>
    <col min="6" max="6" width="68.33203125" bestFit="1" customWidth="1"/>
    <col min="7" max="7" width="62.6640625" bestFit="1" customWidth="1"/>
    <col min="8" max="8" width="17.44140625" bestFit="1" customWidth="1"/>
    <col min="9" max="9" width="10.33203125" bestFit="1" customWidth="1"/>
    <col min="10" max="10" width="13.5546875" bestFit="1" customWidth="1"/>
    <col min="11" max="11" width="15.44140625" bestFit="1" customWidth="1"/>
    <col min="12" max="12" width="58.6640625" bestFit="1" customWidth="1"/>
    <col min="13" max="13" width="93.33203125" bestFit="1" customWidth="1"/>
    <col min="14" max="14" width="43.88671875" bestFit="1" customWidth="1"/>
    <col min="15" max="15" width="92.5546875" bestFit="1" customWidth="1"/>
    <col min="16" max="16" width="43.109375" bestFit="1" customWidth="1"/>
    <col min="17" max="17" width="77.44140625" bestFit="1" customWidth="1"/>
    <col min="18" max="18" width="46.6640625" bestFit="1" customWidth="1"/>
    <col min="19" max="19" width="54.6640625" bestFit="1" customWidth="1"/>
    <col min="20" max="20" width="70.44140625" bestFit="1" customWidth="1"/>
    <col min="21" max="21" width="60.109375" bestFit="1" customWidth="1"/>
    <col min="22" max="22" width="53.44140625" bestFit="1" customWidth="1"/>
    <col min="23" max="23" width="57.33203125" bestFit="1" customWidth="1"/>
    <col min="24" max="24" width="53" bestFit="1" customWidth="1"/>
    <col min="25" max="25" width="52.88671875" bestFit="1" customWidth="1"/>
    <col min="26" max="26" width="55.6640625" bestFit="1" customWidth="1"/>
    <col min="27" max="27" width="64.33203125" bestFit="1" customWidth="1"/>
    <col min="28" max="28" width="68.6640625" bestFit="1" customWidth="1"/>
    <col min="29" max="29" width="46" bestFit="1" customWidth="1"/>
    <col min="30" max="30" width="73.109375" bestFit="1" customWidth="1"/>
    <col min="31" max="31" width="20.109375" bestFit="1" customWidth="1"/>
    <col min="32" max="32" width="8" bestFit="1" customWidth="1"/>
  </cols>
  <sheetData>
    <row r="1" spans="1:32" hidden="1" x14ac:dyDescent="0.3">
      <c r="A1" t="s">
        <v>0</v>
      </c>
    </row>
    <row r="2" spans="1:32" x14ac:dyDescent="0.3">
      <c r="A2" s="6" t="s">
        <v>1</v>
      </c>
      <c r="B2" s="7"/>
      <c r="C2" s="7"/>
      <c r="D2" s="6" t="s">
        <v>2</v>
      </c>
      <c r="E2" s="7"/>
      <c r="F2" s="7"/>
      <c r="G2" s="6" t="s">
        <v>3</v>
      </c>
      <c r="H2" s="7"/>
      <c r="I2" s="7"/>
    </row>
    <row r="3" spans="1:32" x14ac:dyDescent="0.3">
      <c r="A3" s="8" t="s">
        <v>4</v>
      </c>
      <c r="B3" s="7"/>
      <c r="C3" s="7"/>
      <c r="D3" s="8" t="s">
        <v>5</v>
      </c>
      <c r="E3" s="7"/>
      <c r="F3" s="7"/>
      <c r="G3" s="8" t="s">
        <v>6</v>
      </c>
      <c r="H3" s="7"/>
      <c r="I3" s="7"/>
    </row>
    <row r="4" spans="1:32" hidden="1" x14ac:dyDescent="0.3">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3">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27" x14ac:dyDescent="0.3">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3">
      <c r="A8">
        <v>2025</v>
      </c>
      <c r="B8" s="3">
        <v>45658</v>
      </c>
      <c r="C8" s="3">
        <v>45747</v>
      </c>
      <c r="D8" t="s">
        <v>84</v>
      </c>
      <c r="E8">
        <v>45</v>
      </c>
      <c r="F8" t="s">
        <v>224</v>
      </c>
      <c r="G8" t="s">
        <v>225</v>
      </c>
      <c r="H8" t="s">
        <v>225</v>
      </c>
      <c r="I8" t="s">
        <v>253</v>
      </c>
      <c r="J8" t="s">
        <v>254</v>
      </c>
      <c r="K8" t="s">
        <v>255</v>
      </c>
      <c r="L8" t="s">
        <v>92</v>
      </c>
      <c r="M8">
        <v>95327</v>
      </c>
      <c r="N8" t="s">
        <v>212</v>
      </c>
      <c r="O8">
        <v>70665.509999999995</v>
      </c>
      <c r="P8" t="s">
        <v>212</v>
      </c>
      <c r="Q8" s="5" t="str" cm="1">
        <f t="array" aca="1" ref="Q8" ca="1">HYPERLINK("#"&amp;CELL("direccion",Tabla_471065!A4),"1")</f>
        <v>1</v>
      </c>
      <c r="R8" s="5" t="str" cm="1">
        <f t="array" aca="1" ref="R8" ca="1">HYPERLINK("#"&amp;CELL("direccion",Tabla_471039!A4),"1")</f>
        <v>1</v>
      </c>
      <c r="S8" s="5" t="str" cm="1">
        <f t="array" aca="1" ref="S8" ca="1">HYPERLINK("#"&amp;CELL("direccion",Tabla_471067!A4),"1")</f>
        <v>1</v>
      </c>
      <c r="T8" s="5" t="str" cm="1">
        <f t="array" aca="1" ref="T8" ca="1">HYPERLINK("#"&amp;CELL("direccion",Tabla_471023!A4),"1")</f>
        <v>1</v>
      </c>
      <c r="U8" s="5" t="str" cm="1">
        <f t="array" aca="1" ref="U8" ca="1">HYPERLINK("#"&amp;CELL("direccion",Tabla_471047!A4),"1")</f>
        <v>1</v>
      </c>
      <c r="V8" s="5" t="str" cm="1">
        <f t="array" aca="1" ref="V8" ca="1">HYPERLINK("#"&amp;CELL("direccion",Tabla_471030!A4),"1")</f>
        <v>1</v>
      </c>
      <c r="W8" s="5" t="str" cm="1">
        <f t="array" aca="1" ref="W8" ca="1">HYPERLINK("#"&amp;CELL("direccion",Tabla_471041!A4),"1")</f>
        <v>1</v>
      </c>
      <c r="X8" s="5" t="str" cm="1">
        <f t="array" aca="1" ref="X8" ca="1">HYPERLINK("#"&amp;CELL("direccion",Tabla_471031!A4),"1")</f>
        <v>1</v>
      </c>
      <c r="Y8" s="5" t="str" cm="1">
        <f t="array" aca="1" ref="Y8" ca="1">HYPERLINK("#"&amp;CELL("direccion",Tabla_471032!A4),"1")</f>
        <v>1</v>
      </c>
      <c r="Z8" s="5" t="str" cm="1">
        <f t="array" aca="1" ref="Z8" ca="1">HYPERLINK("#"&amp;CELL("direccion",Tabla_471059!A4),"1")</f>
        <v>1</v>
      </c>
      <c r="AA8" s="5" t="str" cm="1">
        <f t="array" aca="1" ref="AA8" ca="1">HYPERLINK("#"&amp;CELL("direccion",Tabla_471071!A4),"1")</f>
        <v>1</v>
      </c>
      <c r="AB8" s="5" t="str" cm="1">
        <f t="array" aca="1" ref="AB8" ca="1">HYPERLINK("#"&amp;CELL("direccion",Tabla_471062!A4),"1")</f>
        <v>1</v>
      </c>
      <c r="AC8" s="5" t="str" cm="1">
        <f t="array" aca="1" ref="AC8" ca="1">HYPERLINK("#"&amp;CELL("direccion",Tabla_471074!A4),"1")</f>
        <v>1</v>
      </c>
      <c r="AD8" t="s">
        <v>213</v>
      </c>
      <c r="AE8" s="3">
        <v>45747</v>
      </c>
    </row>
    <row r="9" spans="1:32" x14ac:dyDescent="0.3">
      <c r="A9">
        <v>2025</v>
      </c>
      <c r="B9" s="3">
        <v>45658</v>
      </c>
      <c r="C9" s="3">
        <v>45747</v>
      </c>
      <c r="D9" t="s">
        <v>84</v>
      </c>
      <c r="E9">
        <v>34</v>
      </c>
      <c r="F9" t="s">
        <v>226</v>
      </c>
      <c r="G9" t="s">
        <v>227</v>
      </c>
      <c r="H9" t="s">
        <v>225</v>
      </c>
      <c r="I9" t="s">
        <v>256</v>
      </c>
      <c r="J9" t="s">
        <v>257</v>
      </c>
      <c r="K9" t="s">
        <v>258</v>
      </c>
      <c r="L9" t="s">
        <v>92</v>
      </c>
      <c r="M9">
        <v>46576</v>
      </c>
      <c r="N9" t="s">
        <v>212</v>
      </c>
      <c r="O9">
        <v>37071</v>
      </c>
      <c r="P9" t="s">
        <v>212</v>
      </c>
      <c r="Q9" s="5" t="str" cm="1">
        <f t="array" aca="1" ref="Q9" ca="1">HYPERLINK("#"&amp;CELL("direccion",Tabla_471065!A5),"2")</f>
        <v>2</v>
      </c>
      <c r="R9" s="5" t="str" cm="1">
        <f t="array" aca="1" ref="R9" ca="1">HYPERLINK("#"&amp;CELL("direccion",Tabla_471039!A5),"2")</f>
        <v>2</v>
      </c>
      <c r="S9" s="5" t="str" cm="1">
        <f t="array" aca="1" ref="S9" ca="1">HYPERLINK("#"&amp;CELL("direccion",Tabla_471067!A5),"2")</f>
        <v>2</v>
      </c>
      <c r="T9" s="5" t="str" cm="1">
        <f t="array" aca="1" ref="T9" ca="1">HYPERLINK("#"&amp;CELL("direccion",Tabla_471023!A5),"2")</f>
        <v>2</v>
      </c>
      <c r="U9" s="5" t="str" cm="1">
        <f t="array" aca="1" ref="U9" ca="1">HYPERLINK("#"&amp;CELL("direccion",Tabla_471047!A5),"2")</f>
        <v>2</v>
      </c>
      <c r="V9" s="5" t="str" cm="1">
        <f t="array" aca="1" ref="V9" ca="1">HYPERLINK("#"&amp;CELL("direccion",Tabla_471030!A5),"2")</f>
        <v>2</v>
      </c>
      <c r="W9" s="5" t="str" cm="1">
        <f t="array" aca="1" ref="W9" ca="1">HYPERLINK("#"&amp;CELL("direccion",Tabla_471041!A5),"2")</f>
        <v>2</v>
      </c>
      <c r="X9" s="5" t="str" cm="1">
        <f t="array" aca="1" ref="X9" ca="1">HYPERLINK("#"&amp;CELL("direccion",Tabla_471031!A5),"2")</f>
        <v>2</v>
      </c>
      <c r="Y9" s="5" t="str" cm="1">
        <f t="array" aca="1" ref="Y9" ca="1">HYPERLINK("#"&amp;CELL("direccion",Tabla_471032!A5),"2")</f>
        <v>2</v>
      </c>
      <c r="Z9" s="5" t="str" cm="1">
        <f t="array" aca="1" ref="Z9" ca="1">HYPERLINK("#"&amp;CELL("direccion",Tabla_471059!A5),"2")</f>
        <v>2</v>
      </c>
      <c r="AA9" s="5" t="str" cm="1">
        <f t="array" aca="1" ref="AA9" ca="1">HYPERLINK("#"&amp;CELL("direccion",Tabla_471071!A5),"2")</f>
        <v>2</v>
      </c>
      <c r="AB9" s="5" t="str" cm="1">
        <f t="array" aca="1" ref="AB9" ca="1">HYPERLINK("#"&amp;CELL("direccion",Tabla_471062!A5),"2")</f>
        <v>2</v>
      </c>
      <c r="AC9" s="5" t="str" cm="1">
        <f t="array" aca="1" ref="AC9" ca="1">HYPERLINK("#"&amp;CELL("direccion",Tabla_471074!A5),"2")</f>
        <v>2</v>
      </c>
      <c r="AD9" t="s">
        <v>213</v>
      </c>
      <c r="AE9" s="3">
        <v>45747</v>
      </c>
    </row>
    <row r="10" spans="1:32" x14ac:dyDescent="0.3">
      <c r="A10">
        <v>2025</v>
      </c>
      <c r="B10" s="3">
        <v>45658</v>
      </c>
      <c r="C10" s="3">
        <v>45747</v>
      </c>
      <c r="D10" t="s">
        <v>84</v>
      </c>
      <c r="E10">
        <v>29</v>
      </c>
      <c r="F10" t="s">
        <v>228</v>
      </c>
      <c r="G10" t="s">
        <v>229</v>
      </c>
      <c r="H10" t="s">
        <v>225</v>
      </c>
      <c r="I10" t="s">
        <v>259</v>
      </c>
      <c r="J10" t="s">
        <v>260</v>
      </c>
      <c r="K10" t="s">
        <v>261</v>
      </c>
      <c r="L10" t="s">
        <v>91</v>
      </c>
      <c r="M10">
        <v>35248</v>
      </c>
      <c r="N10" t="s">
        <v>212</v>
      </c>
      <c r="O10">
        <v>28526.67</v>
      </c>
      <c r="P10" t="s">
        <v>212</v>
      </c>
      <c r="Q10" s="5" t="str" cm="1">
        <f t="array" aca="1" ref="Q10" ca="1">HYPERLINK("#"&amp;CELL("direccion",Tabla_471065!A6),"3")</f>
        <v>3</v>
      </c>
      <c r="R10" s="5" t="str" cm="1">
        <f t="array" aca="1" ref="R10" ca="1">HYPERLINK("#"&amp;CELL("direccion",Tabla_471039!A6),"3")</f>
        <v>3</v>
      </c>
      <c r="S10" s="5" t="str" cm="1">
        <f t="array" aca="1" ref="S10" ca="1">HYPERLINK("#"&amp;CELL("direccion",Tabla_471067!A6),"3")</f>
        <v>3</v>
      </c>
      <c r="T10" s="5" t="str" cm="1">
        <f t="array" aca="1" ref="T10" ca="1">HYPERLINK("#"&amp;CELL("direccion",Tabla_471023!A6),"3")</f>
        <v>3</v>
      </c>
      <c r="U10" s="5" t="str" cm="1">
        <f t="array" aca="1" ref="U10" ca="1">HYPERLINK("#"&amp;CELL("direccion",Tabla_471047!A6),"3")</f>
        <v>3</v>
      </c>
      <c r="V10" s="5" t="str" cm="1">
        <f t="array" aca="1" ref="V10" ca="1">HYPERLINK("#"&amp;CELL("direccion",Tabla_471030!A6),"3")</f>
        <v>3</v>
      </c>
      <c r="W10" s="5" t="str" cm="1">
        <f t="array" aca="1" ref="W10" ca="1">HYPERLINK("#"&amp;CELL("direccion",Tabla_471041!A6),"3")</f>
        <v>3</v>
      </c>
      <c r="X10" s="5" t="str" cm="1">
        <f t="array" aca="1" ref="X10" ca="1">HYPERLINK("#"&amp;CELL("direccion",Tabla_471031!A6),"3")</f>
        <v>3</v>
      </c>
      <c r="Y10" s="5" t="str" cm="1">
        <f t="array" aca="1" ref="Y10" ca="1">HYPERLINK("#"&amp;CELL("direccion",Tabla_471032!A6),"3")</f>
        <v>3</v>
      </c>
      <c r="Z10" s="5" t="str" cm="1">
        <f t="array" aca="1" ref="Z10" ca="1">HYPERLINK("#"&amp;CELL("direccion",Tabla_471059!A6),"3")</f>
        <v>3</v>
      </c>
      <c r="AA10" s="5" t="str" cm="1">
        <f t="array" aca="1" ref="AA10" ca="1">HYPERLINK("#"&amp;CELL("direccion",Tabla_471071!A6),"3")</f>
        <v>3</v>
      </c>
      <c r="AB10" s="5" t="str" cm="1">
        <f t="array" aca="1" ref="AB10" ca="1">HYPERLINK("#"&amp;CELL("direccion",Tabla_471062!A6),"3")</f>
        <v>3</v>
      </c>
      <c r="AC10" s="5" t="str" cm="1">
        <f t="array" aca="1" ref="AC10" ca="1">HYPERLINK("#"&amp;CELL("direccion",Tabla_471074!A6),"3")</f>
        <v>3</v>
      </c>
      <c r="AD10" t="s">
        <v>213</v>
      </c>
      <c r="AE10" s="3">
        <v>45747</v>
      </c>
    </row>
    <row r="11" spans="1:32" x14ac:dyDescent="0.3">
      <c r="A11">
        <v>2025</v>
      </c>
      <c r="B11" s="3">
        <v>45658</v>
      </c>
      <c r="C11" s="3">
        <v>45747</v>
      </c>
      <c r="D11" t="s">
        <v>84</v>
      </c>
      <c r="E11">
        <v>25</v>
      </c>
      <c r="F11" t="s">
        <v>230</v>
      </c>
      <c r="G11" t="s">
        <v>231</v>
      </c>
      <c r="H11" t="s">
        <v>225</v>
      </c>
      <c r="I11" t="s">
        <v>262</v>
      </c>
      <c r="J11" t="s">
        <v>263</v>
      </c>
      <c r="K11" t="s">
        <v>264</v>
      </c>
      <c r="L11" t="s">
        <v>92</v>
      </c>
      <c r="M11">
        <v>24672</v>
      </c>
      <c r="N11" t="s">
        <v>212</v>
      </c>
      <c r="O11">
        <v>20384.75</v>
      </c>
      <c r="P11" t="s">
        <v>212</v>
      </c>
      <c r="Q11" s="5" t="str" cm="1">
        <f t="array" aca="1" ref="Q11" ca="1">HYPERLINK("#"&amp;CELL("direccion",Tabla_471065!A7),"4")</f>
        <v>4</v>
      </c>
      <c r="R11" s="5" t="str" cm="1">
        <f t="array" aca="1" ref="R11" ca="1">HYPERLINK("#"&amp;CELL("direccion",Tabla_471039!A7),"4")</f>
        <v>4</v>
      </c>
      <c r="S11" s="5" t="str" cm="1">
        <f t="array" aca="1" ref="S11" ca="1">HYPERLINK("#"&amp;CELL("direccion",Tabla_471067!A7),"4")</f>
        <v>4</v>
      </c>
      <c r="T11" s="5" t="str" cm="1">
        <f t="array" aca="1" ref="T11" ca="1">HYPERLINK("#"&amp;CELL("direccion",Tabla_471023!A7),"4")</f>
        <v>4</v>
      </c>
      <c r="U11" s="5" t="str" cm="1">
        <f t="array" aca="1" ref="U11" ca="1">HYPERLINK("#"&amp;CELL("direccion",Tabla_471047!A7),"4")</f>
        <v>4</v>
      </c>
      <c r="V11" s="5" t="str" cm="1">
        <f t="array" aca="1" ref="V11" ca="1">HYPERLINK("#"&amp;CELL("direccion",Tabla_471030!A7),"4")</f>
        <v>4</v>
      </c>
      <c r="W11" s="5" t="str" cm="1">
        <f t="array" aca="1" ref="W11" ca="1">HYPERLINK("#"&amp;CELL("direccion",Tabla_471041!A7),"4")</f>
        <v>4</v>
      </c>
      <c r="X11" s="5" t="str" cm="1">
        <f t="array" aca="1" ref="X11" ca="1">HYPERLINK("#"&amp;CELL("direccion",Tabla_471031!A7),"4")</f>
        <v>4</v>
      </c>
      <c r="Y11" s="5" t="str" cm="1">
        <f t="array" aca="1" ref="Y11" ca="1">HYPERLINK("#"&amp;CELL("direccion",Tabla_471032!A7),"4")</f>
        <v>4</v>
      </c>
      <c r="Z11" s="5" t="str" cm="1">
        <f t="array" aca="1" ref="Z11" ca="1">HYPERLINK("#"&amp;CELL("direccion",Tabla_471059!A7),"4")</f>
        <v>4</v>
      </c>
      <c r="AA11" s="5" t="str" cm="1">
        <f t="array" aca="1" ref="AA11" ca="1">HYPERLINK("#"&amp;CELL("direccion",Tabla_471071!A7),"4")</f>
        <v>4</v>
      </c>
      <c r="AB11" s="5" t="str" cm="1">
        <f t="array" aca="1" ref="AB11" ca="1">HYPERLINK("#"&amp;CELL("direccion",Tabla_471062!A7),"4")</f>
        <v>4</v>
      </c>
      <c r="AC11" s="5" t="str" cm="1">
        <f t="array" aca="1" ref="AC11" ca="1">HYPERLINK("#"&amp;CELL("direccion",Tabla_471074!A7),"4")</f>
        <v>4</v>
      </c>
      <c r="AD11" t="s">
        <v>213</v>
      </c>
      <c r="AE11" s="3">
        <v>45747</v>
      </c>
    </row>
    <row r="12" spans="1:32" x14ac:dyDescent="0.3">
      <c r="A12">
        <v>2025</v>
      </c>
      <c r="B12" s="3">
        <v>45658</v>
      </c>
      <c r="C12" s="3">
        <v>45747</v>
      </c>
      <c r="D12" t="s">
        <v>84</v>
      </c>
      <c r="E12">
        <v>25</v>
      </c>
      <c r="F12" t="s">
        <v>230</v>
      </c>
      <c r="G12" t="s">
        <v>232</v>
      </c>
      <c r="H12" t="s">
        <v>225</v>
      </c>
      <c r="I12" t="s">
        <v>265</v>
      </c>
      <c r="J12" t="s">
        <v>266</v>
      </c>
      <c r="K12" t="s">
        <v>267</v>
      </c>
      <c r="L12" t="s">
        <v>92</v>
      </c>
      <c r="M12">
        <v>24672</v>
      </c>
      <c r="N12" t="s">
        <v>212</v>
      </c>
      <c r="O12">
        <v>20384.75</v>
      </c>
      <c r="P12" t="s">
        <v>212</v>
      </c>
      <c r="Q12" s="5" t="str" cm="1">
        <f t="array" aca="1" ref="Q12" ca="1">HYPERLINK("#"&amp;CELL("direccion",Tabla_471065!A8),"5")</f>
        <v>5</v>
      </c>
      <c r="R12" s="5" t="str" cm="1">
        <f t="array" aca="1" ref="R12" ca="1">HYPERLINK("#"&amp;CELL("direccion",Tabla_471039!A8),"5")</f>
        <v>5</v>
      </c>
      <c r="S12" s="5" t="str" cm="1">
        <f t="array" aca="1" ref="S12" ca="1">HYPERLINK("#"&amp;CELL("direccion",Tabla_471067!A8),"5")</f>
        <v>5</v>
      </c>
      <c r="T12" s="5" t="str" cm="1">
        <f t="array" aca="1" ref="T12" ca="1">HYPERLINK("#"&amp;CELL("direccion",Tabla_471023!A8),"5")</f>
        <v>5</v>
      </c>
      <c r="U12" s="5" t="str" cm="1">
        <f t="array" aca="1" ref="U12" ca="1">HYPERLINK("#"&amp;CELL("direccion",Tabla_471047!A8),"5")</f>
        <v>5</v>
      </c>
      <c r="V12" s="5" t="str" cm="1">
        <f t="array" aca="1" ref="V12" ca="1">HYPERLINK("#"&amp;CELL("direccion",Tabla_471030!A8),"5")</f>
        <v>5</v>
      </c>
      <c r="W12" s="5" t="str" cm="1">
        <f t="array" aca="1" ref="W12" ca="1">HYPERLINK("#"&amp;CELL("direccion",Tabla_471041!A8),"5")</f>
        <v>5</v>
      </c>
      <c r="X12" s="5" t="str" cm="1">
        <f t="array" aca="1" ref="X12" ca="1">HYPERLINK("#"&amp;CELL("direccion",Tabla_471031!A8),"5")</f>
        <v>5</v>
      </c>
      <c r="Y12" s="5" t="str" cm="1">
        <f t="array" aca="1" ref="Y12" ca="1">HYPERLINK("#"&amp;CELL("direccion",Tabla_471032!A8),"5")</f>
        <v>5</v>
      </c>
      <c r="Z12" s="5" t="str" cm="1">
        <f t="array" aca="1" ref="Z12" ca="1">HYPERLINK("#"&amp;CELL("direccion",Tabla_471059!A8),"5")</f>
        <v>5</v>
      </c>
      <c r="AA12" s="5" t="str" cm="1">
        <f t="array" aca="1" ref="AA12" ca="1">HYPERLINK("#"&amp;CELL("direccion",Tabla_471071!A8),"5")</f>
        <v>5</v>
      </c>
      <c r="AB12" s="5" t="str" cm="1">
        <f t="array" aca="1" ref="AB12" ca="1">HYPERLINK("#"&amp;CELL("direccion",Tabla_471062!A8),"5")</f>
        <v>5</v>
      </c>
      <c r="AC12" s="5" t="str" cm="1">
        <f t="array" aca="1" ref="AC12" ca="1">HYPERLINK("#"&amp;CELL("direccion",Tabla_471074!A8),"5")</f>
        <v>5</v>
      </c>
      <c r="AD12" t="s">
        <v>213</v>
      </c>
      <c r="AE12" s="3">
        <v>45747</v>
      </c>
    </row>
    <row r="13" spans="1:32" x14ac:dyDescent="0.3">
      <c r="A13">
        <v>2025</v>
      </c>
      <c r="B13" s="3">
        <v>45658</v>
      </c>
      <c r="C13" s="3">
        <v>45747</v>
      </c>
      <c r="D13" t="s">
        <v>84</v>
      </c>
      <c r="E13">
        <v>23</v>
      </c>
      <c r="F13" t="s">
        <v>233</v>
      </c>
      <c r="G13" t="s">
        <v>234</v>
      </c>
      <c r="H13" t="s">
        <v>225</v>
      </c>
      <c r="I13" t="s">
        <v>268</v>
      </c>
      <c r="J13" t="s">
        <v>269</v>
      </c>
      <c r="K13" t="s">
        <v>270</v>
      </c>
      <c r="L13" t="s">
        <v>92</v>
      </c>
      <c r="M13">
        <v>19528</v>
      </c>
      <c r="N13" t="s">
        <v>212</v>
      </c>
      <c r="O13">
        <v>16374.78</v>
      </c>
      <c r="P13" t="s">
        <v>212</v>
      </c>
      <c r="Q13" s="5" t="str" cm="1">
        <f t="array" aca="1" ref="Q13" ca="1">HYPERLINK("#"&amp;CELL("direccion",Tabla_471065!A9),"6")</f>
        <v>6</v>
      </c>
      <c r="R13" s="5" t="str" cm="1">
        <f t="array" aca="1" ref="R13" ca="1">HYPERLINK("#"&amp;CELL("direccion",Tabla_471039!A9),"6")</f>
        <v>6</v>
      </c>
      <c r="S13" s="5" t="str" cm="1">
        <f t="array" aca="1" ref="S13" ca="1">HYPERLINK("#"&amp;CELL("direccion",Tabla_471067!A9),"6")</f>
        <v>6</v>
      </c>
      <c r="T13" s="5" t="str" cm="1">
        <f t="array" aca="1" ref="T13" ca="1">HYPERLINK("#"&amp;CELL("direccion",Tabla_471023!A9),"6")</f>
        <v>6</v>
      </c>
      <c r="U13" s="5" t="str" cm="1">
        <f t="array" aca="1" ref="U13" ca="1">HYPERLINK("#"&amp;CELL("direccion",Tabla_471047!A9),"6")</f>
        <v>6</v>
      </c>
      <c r="V13" s="5" t="str" cm="1">
        <f t="array" aca="1" ref="V13" ca="1">HYPERLINK("#"&amp;CELL("direccion",Tabla_471030!A9),"6")</f>
        <v>6</v>
      </c>
      <c r="W13" s="5" t="str" cm="1">
        <f t="array" aca="1" ref="W13" ca="1">HYPERLINK("#"&amp;CELL("direccion",Tabla_471041!A9),"6")</f>
        <v>6</v>
      </c>
      <c r="X13" s="5" t="str" cm="1">
        <f t="array" aca="1" ref="X13" ca="1">HYPERLINK("#"&amp;CELL("direccion",Tabla_471031!A9),"6")</f>
        <v>6</v>
      </c>
      <c r="Y13" s="5" t="str" cm="1">
        <f t="array" aca="1" ref="Y13" ca="1">HYPERLINK("#"&amp;CELL("direccion",Tabla_471032!A9),"6")</f>
        <v>6</v>
      </c>
      <c r="Z13" s="5" t="str" cm="1">
        <f t="array" aca="1" ref="Z13" ca="1">HYPERLINK("#"&amp;CELL("direccion",Tabla_471059!A9),"6")</f>
        <v>6</v>
      </c>
      <c r="AA13" s="5" t="str" cm="1">
        <f t="array" aca="1" ref="AA13" ca="1">HYPERLINK("#"&amp;CELL("direccion",Tabla_471071!A9),"6")</f>
        <v>6</v>
      </c>
      <c r="AB13" s="5" t="str" cm="1">
        <f t="array" aca="1" ref="AB13" ca="1">HYPERLINK("#"&amp;CELL("direccion",Tabla_471062!A9),"6")</f>
        <v>6</v>
      </c>
      <c r="AC13" s="5" t="str" cm="1">
        <f t="array" aca="1" ref="AC13" ca="1">HYPERLINK("#"&amp;CELL("direccion",Tabla_471074!A9),"6")</f>
        <v>6</v>
      </c>
      <c r="AD13" t="s">
        <v>213</v>
      </c>
      <c r="AE13" s="3">
        <v>45747</v>
      </c>
    </row>
    <row r="14" spans="1:32" x14ac:dyDescent="0.3">
      <c r="A14">
        <v>2025</v>
      </c>
      <c r="B14" s="3">
        <v>45658</v>
      </c>
      <c r="C14" s="3">
        <v>45747</v>
      </c>
      <c r="D14" t="s">
        <v>84</v>
      </c>
      <c r="E14">
        <v>34</v>
      </c>
      <c r="F14" t="s">
        <v>226</v>
      </c>
      <c r="G14" t="s">
        <v>235</v>
      </c>
      <c r="H14" t="s">
        <v>225</v>
      </c>
      <c r="I14" t="s">
        <v>271</v>
      </c>
      <c r="J14" t="s">
        <v>272</v>
      </c>
      <c r="K14" t="s">
        <v>273</v>
      </c>
      <c r="L14" t="s">
        <v>91</v>
      </c>
      <c r="M14">
        <v>46576</v>
      </c>
      <c r="N14" t="s">
        <v>212</v>
      </c>
      <c r="O14">
        <v>37071</v>
      </c>
      <c r="P14" t="s">
        <v>212</v>
      </c>
      <c r="Q14" s="5" t="str" cm="1">
        <f t="array" aca="1" ref="Q14" ca="1">HYPERLINK("#"&amp;CELL("direccion",Tabla_471065!A10),"7")</f>
        <v>7</v>
      </c>
      <c r="R14" s="5" t="str" cm="1">
        <f t="array" aca="1" ref="R14" ca="1">HYPERLINK("#"&amp;CELL("direccion",Tabla_471039!A10),"7")</f>
        <v>7</v>
      </c>
      <c r="S14" s="5" t="str" cm="1">
        <f t="array" aca="1" ref="S14" ca="1">HYPERLINK("#"&amp;CELL("direccion",Tabla_471067!A10),"7")</f>
        <v>7</v>
      </c>
      <c r="T14" s="5" t="str" cm="1">
        <f t="array" aca="1" ref="T14" ca="1">HYPERLINK("#"&amp;CELL("direccion",Tabla_471023!A10),"7")</f>
        <v>7</v>
      </c>
      <c r="U14" s="5" t="str" cm="1">
        <f t="array" aca="1" ref="U14" ca="1">HYPERLINK("#"&amp;CELL("direccion",Tabla_471047!A10),"7")</f>
        <v>7</v>
      </c>
      <c r="V14" s="5" t="str" cm="1">
        <f t="array" aca="1" ref="V14" ca="1">HYPERLINK("#"&amp;CELL("direccion",Tabla_471030!A10),"7")</f>
        <v>7</v>
      </c>
      <c r="W14" s="5" t="str" cm="1">
        <f t="array" aca="1" ref="W14" ca="1">HYPERLINK("#"&amp;CELL("direccion",Tabla_471041!A10),"7")</f>
        <v>7</v>
      </c>
      <c r="X14" s="5" t="str" cm="1">
        <f t="array" aca="1" ref="X14" ca="1">HYPERLINK("#"&amp;CELL("direccion",Tabla_471031!A10),"7")</f>
        <v>7</v>
      </c>
      <c r="Y14" s="5" t="str" cm="1">
        <f t="array" aca="1" ref="Y14" ca="1">HYPERLINK("#"&amp;CELL("direccion",Tabla_471032!A10),"7")</f>
        <v>7</v>
      </c>
      <c r="Z14" s="5" t="str" cm="1">
        <f t="array" aca="1" ref="Z14" ca="1">HYPERLINK("#"&amp;CELL("direccion",Tabla_471059!A10),"7")</f>
        <v>7</v>
      </c>
      <c r="AA14" s="5" t="str" cm="1">
        <f t="array" aca="1" ref="AA14" ca="1">HYPERLINK("#"&amp;CELL("direccion",Tabla_471071!A10),"7")</f>
        <v>7</v>
      </c>
      <c r="AB14" s="5" t="str" cm="1">
        <f t="array" aca="1" ref="AB14" ca="1">HYPERLINK("#"&amp;CELL("direccion",Tabla_471062!A10),"7")</f>
        <v>7</v>
      </c>
      <c r="AC14" s="5" t="str" cm="1">
        <f t="array" aca="1" ref="AC14" ca="1">HYPERLINK("#"&amp;CELL("direccion",Tabla_471074!A10),"7")</f>
        <v>7</v>
      </c>
      <c r="AD14" t="s">
        <v>213</v>
      </c>
      <c r="AE14" s="3">
        <v>45747</v>
      </c>
    </row>
    <row r="15" spans="1:32" x14ac:dyDescent="0.3">
      <c r="A15">
        <v>2025</v>
      </c>
      <c r="B15" s="3">
        <v>45658</v>
      </c>
      <c r="C15" s="3">
        <v>45747</v>
      </c>
      <c r="D15" t="s">
        <v>84</v>
      </c>
      <c r="E15">
        <v>29</v>
      </c>
      <c r="F15" t="s">
        <v>228</v>
      </c>
      <c r="G15" t="s">
        <v>236</v>
      </c>
      <c r="H15" t="s">
        <v>225</v>
      </c>
      <c r="I15" t="s">
        <v>274</v>
      </c>
      <c r="J15" t="s">
        <v>275</v>
      </c>
      <c r="K15" t="s">
        <v>276</v>
      </c>
      <c r="L15" t="s">
        <v>92</v>
      </c>
      <c r="M15">
        <v>35248</v>
      </c>
      <c r="N15" t="s">
        <v>212</v>
      </c>
      <c r="O15">
        <v>28526.67</v>
      </c>
      <c r="P15" t="s">
        <v>212</v>
      </c>
      <c r="Q15" s="5" t="str" cm="1">
        <f t="array" aca="1" ref="Q15" ca="1">HYPERLINK("#"&amp;CELL("direccion",Tabla_471065!A11),"8")</f>
        <v>8</v>
      </c>
      <c r="R15" s="5" t="str" cm="1">
        <f t="array" aca="1" ref="R15" ca="1">HYPERLINK("#"&amp;CELL("direccion",Tabla_471039!A11),"8")</f>
        <v>8</v>
      </c>
      <c r="S15" s="5" t="str" cm="1">
        <f t="array" aca="1" ref="S15" ca="1">HYPERLINK("#"&amp;CELL("direccion",Tabla_471067!A11),"8")</f>
        <v>8</v>
      </c>
      <c r="T15" s="5" t="str" cm="1">
        <f t="array" aca="1" ref="T15" ca="1">HYPERLINK("#"&amp;CELL("direccion",Tabla_471023!A11),"8")</f>
        <v>8</v>
      </c>
      <c r="U15" s="5" t="str" cm="1">
        <f t="array" aca="1" ref="U15" ca="1">HYPERLINK("#"&amp;CELL("direccion",Tabla_471047!A11),"8")</f>
        <v>8</v>
      </c>
      <c r="V15" s="5" t="str" cm="1">
        <f t="array" aca="1" ref="V15" ca="1">HYPERLINK("#"&amp;CELL("direccion",Tabla_471030!A11),"8")</f>
        <v>8</v>
      </c>
      <c r="W15" s="5" t="str" cm="1">
        <f t="array" aca="1" ref="W15" ca="1">HYPERLINK("#"&amp;CELL("direccion",Tabla_471041!A11),"8")</f>
        <v>8</v>
      </c>
      <c r="X15" s="5" t="str" cm="1">
        <f t="array" aca="1" ref="X15" ca="1">HYPERLINK("#"&amp;CELL("direccion",Tabla_471031!A11),"8")</f>
        <v>8</v>
      </c>
      <c r="Y15" s="5" t="str" cm="1">
        <f t="array" aca="1" ref="Y15" ca="1">HYPERLINK("#"&amp;CELL("direccion",Tabla_471032!A11),"8")</f>
        <v>8</v>
      </c>
      <c r="Z15" s="5" t="str" cm="1">
        <f t="array" aca="1" ref="Z15" ca="1">HYPERLINK("#"&amp;CELL("direccion",Tabla_471059!A11),"8")</f>
        <v>8</v>
      </c>
      <c r="AA15" s="5" t="str" cm="1">
        <f t="array" aca="1" ref="AA15" ca="1">HYPERLINK("#"&amp;CELL("direccion",Tabla_471071!A11),"8")</f>
        <v>8</v>
      </c>
      <c r="AB15" s="5" t="str" cm="1">
        <f t="array" aca="1" ref="AB15" ca="1">HYPERLINK("#"&amp;CELL("direccion",Tabla_471062!A11),"8")</f>
        <v>8</v>
      </c>
      <c r="AC15" s="5" t="str" cm="1">
        <f t="array" aca="1" ref="AC15" ca="1">HYPERLINK("#"&amp;CELL("direccion",Tabla_471074!A11),"8")</f>
        <v>8</v>
      </c>
      <c r="AD15" t="s">
        <v>213</v>
      </c>
      <c r="AE15" s="3">
        <v>45747</v>
      </c>
    </row>
    <row r="16" spans="1:32" x14ac:dyDescent="0.3">
      <c r="A16">
        <v>2025</v>
      </c>
      <c r="B16" s="3">
        <v>45658</v>
      </c>
      <c r="C16" s="3">
        <v>45747</v>
      </c>
      <c r="D16" t="s">
        <v>84</v>
      </c>
      <c r="E16">
        <v>25</v>
      </c>
      <c r="F16" t="s">
        <v>230</v>
      </c>
      <c r="G16" t="s">
        <v>237</v>
      </c>
      <c r="H16" t="s">
        <v>225</v>
      </c>
      <c r="I16" t="s">
        <v>277</v>
      </c>
      <c r="J16" t="s">
        <v>278</v>
      </c>
      <c r="K16" t="s">
        <v>279</v>
      </c>
      <c r="L16" t="s">
        <v>91</v>
      </c>
      <c r="M16">
        <v>24672</v>
      </c>
      <c r="N16" t="s">
        <v>212</v>
      </c>
      <c r="O16">
        <v>20384.75</v>
      </c>
      <c r="P16" t="s">
        <v>212</v>
      </c>
      <c r="Q16" s="5" t="str" cm="1">
        <f t="array" aca="1" ref="Q16" ca="1">HYPERLINK("#"&amp;CELL("direccion",Tabla_471065!A12),"9")</f>
        <v>9</v>
      </c>
      <c r="R16" s="5" t="str" cm="1">
        <f t="array" aca="1" ref="R16" ca="1">HYPERLINK("#"&amp;CELL("direccion",Tabla_471039!A12),"9")</f>
        <v>9</v>
      </c>
      <c r="S16" s="5" t="str" cm="1">
        <f t="array" aca="1" ref="S16" ca="1">HYPERLINK("#"&amp;CELL("direccion",Tabla_471067!A12),"9")</f>
        <v>9</v>
      </c>
      <c r="T16" s="5" t="str" cm="1">
        <f t="array" aca="1" ref="T16" ca="1">HYPERLINK("#"&amp;CELL("direccion",Tabla_471023!A12),"9")</f>
        <v>9</v>
      </c>
      <c r="U16" s="5" t="str" cm="1">
        <f t="array" aca="1" ref="U16" ca="1">HYPERLINK("#"&amp;CELL("direccion",Tabla_471047!A12),"9")</f>
        <v>9</v>
      </c>
      <c r="V16" s="5" t="str" cm="1">
        <f t="array" aca="1" ref="V16" ca="1">HYPERLINK("#"&amp;CELL("direccion",Tabla_471030!A12),"9")</f>
        <v>9</v>
      </c>
      <c r="W16" s="5" t="str" cm="1">
        <f t="array" aca="1" ref="W16" ca="1">HYPERLINK("#"&amp;CELL("direccion",Tabla_471041!A12),"9")</f>
        <v>9</v>
      </c>
      <c r="X16" s="5" t="str" cm="1">
        <f t="array" aca="1" ref="X16" ca="1">HYPERLINK("#"&amp;CELL("direccion",Tabla_471031!A12),"9")</f>
        <v>9</v>
      </c>
      <c r="Y16" s="5" t="str" cm="1">
        <f t="array" aca="1" ref="Y16" ca="1">HYPERLINK("#"&amp;CELL("direccion",Tabla_471032!A12),"9")</f>
        <v>9</v>
      </c>
      <c r="Z16" s="5" t="str" cm="1">
        <f t="array" aca="1" ref="Z16" ca="1">HYPERLINK("#"&amp;CELL("direccion",Tabla_471059!A12),"9")</f>
        <v>9</v>
      </c>
      <c r="AA16" s="5" t="str" cm="1">
        <f t="array" aca="1" ref="AA16" ca="1">HYPERLINK("#"&amp;CELL("direccion",Tabla_471071!A12),"9")</f>
        <v>9</v>
      </c>
      <c r="AB16" s="5" t="str" cm="1">
        <f t="array" aca="1" ref="AB16" ca="1">HYPERLINK("#"&amp;CELL("direccion",Tabla_471062!A12),"9")</f>
        <v>9</v>
      </c>
      <c r="AC16" s="5" t="str" cm="1">
        <f t="array" aca="1" ref="AC16" ca="1">HYPERLINK("#"&amp;CELL("direccion",Tabla_471074!A12),"9")</f>
        <v>9</v>
      </c>
      <c r="AD16" t="s">
        <v>213</v>
      </c>
      <c r="AE16" s="3">
        <v>45747</v>
      </c>
    </row>
    <row r="17" spans="1:31" x14ac:dyDescent="0.3">
      <c r="A17">
        <v>2025</v>
      </c>
      <c r="B17" s="3">
        <v>45658</v>
      </c>
      <c r="C17" s="3">
        <v>45747</v>
      </c>
      <c r="D17" t="s">
        <v>84</v>
      </c>
      <c r="E17">
        <v>25</v>
      </c>
      <c r="F17" t="s">
        <v>230</v>
      </c>
      <c r="G17" t="s">
        <v>238</v>
      </c>
      <c r="H17" t="s">
        <v>225</v>
      </c>
      <c r="I17" t="s">
        <v>280</v>
      </c>
      <c r="J17" t="s">
        <v>281</v>
      </c>
      <c r="K17" t="s">
        <v>267</v>
      </c>
      <c r="L17" t="s">
        <v>91</v>
      </c>
      <c r="M17">
        <v>24672</v>
      </c>
      <c r="N17" t="s">
        <v>212</v>
      </c>
      <c r="O17">
        <v>20384.75</v>
      </c>
      <c r="P17" t="s">
        <v>212</v>
      </c>
      <c r="Q17" s="5" t="str" cm="1">
        <f t="array" aca="1" ref="Q17" ca="1">HYPERLINK("#"&amp;CELL("direccion",Tabla_471065!A13),"10")</f>
        <v>10</v>
      </c>
      <c r="R17" s="5" t="str" cm="1">
        <f t="array" aca="1" ref="R17" ca="1">HYPERLINK("#"&amp;CELL("direccion",Tabla_471039!A13),"10")</f>
        <v>10</v>
      </c>
      <c r="S17" s="5" t="str" cm="1">
        <f t="array" aca="1" ref="S17" ca="1">HYPERLINK("#"&amp;CELL("direccion",Tabla_471067!A13),"10")</f>
        <v>10</v>
      </c>
      <c r="T17" s="5" t="str" cm="1">
        <f t="array" aca="1" ref="T17" ca="1">HYPERLINK("#"&amp;CELL("direccion",Tabla_471023!A13),"10")</f>
        <v>10</v>
      </c>
      <c r="U17" s="5" t="str" cm="1">
        <f t="array" aca="1" ref="U17" ca="1">HYPERLINK("#"&amp;CELL("direccion",Tabla_471047!A13),"10")</f>
        <v>10</v>
      </c>
      <c r="V17" s="5" t="str" cm="1">
        <f t="array" aca="1" ref="V17" ca="1">HYPERLINK("#"&amp;CELL("direccion",Tabla_471030!A13),"10")</f>
        <v>10</v>
      </c>
      <c r="W17" s="5" t="str" cm="1">
        <f t="array" aca="1" ref="W17" ca="1">HYPERLINK("#"&amp;CELL("direccion",Tabla_471041!A13),"10")</f>
        <v>10</v>
      </c>
      <c r="X17" s="5" t="str" cm="1">
        <f t="array" aca="1" ref="X17" ca="1">HYPERLINK("#"&amp;CELL("direccion",Tabla_471031!A13),"10")</f>
        <v>10</v>
      </c>
      <c r="Y17" s="5" t="str" cm="1">
        <f t="array" aca="1" ref="Y17" ca="1">HYPERLINK("#"&amp;CELL("direccion",Tabla_471032!A13),"10")</f>
        <v>10</v>
      </c>
      <c r="Z17" s="5" t="str" cm="1">
        <f t="array" aca="1" ref="Z17" ca="1">HYPERLINK("#"&amp;CELL("direccion",Tabla_471059!A13),"10")</f>
        <v>10</v>
      </c>
      <c r="AA17" s="5" t="str" cm="1">
        <f t="array" aca="1" ref="AA17" ca="1">HYPERLINK("#"&amp;CELL("direccion",Tabla_471071!A13),"10")</f>
        <v>10</v>
      </c>
      <c r="AB17" s="5" t="str" cm="1">
        <f t="array" aca="1" ref="AB17" ca="1">HYPERLINK("#"&amp;CELL("direccion",Tabla_471062!A13),"10")</f>
        <v>10</v>
      </c>
      <c r="AC17" s="5" t="str" cm="1">
        <f t="array" aca="1" ref="AC17" ca="1">HYPERLINK("#"&amp;CELL("direccion",Tabla_471074!A13),"10")</f>
        <v>10</v>
      </c>
      <c r="AD17" t="s">
        <v>213</v>
      </c>
      <c r="AE17" s="3">
        <v>45747</v>
      </c>
    </row>
    <row r="18" spans="1:31" x14ac:dyDescent="0.3">
      <c r="A18">
        <v>2025</v>
      </c>
      <c r="B18" s="3">
        <v>45658</v>
      </c>
      <c r="C18" s="3">
        <v>45747</v>
      </c>
      <c r="D18" t="s">
        <v>84</v>
      </c>
      <c r="E18">
        <v>25</v>
      </c>
      <c r="F18" t="s">
        <v>230</v>
      </c>
      <c r="G18" t="s">
        <v>239</v>
      </c>
      <c r="H18" t="s">
        <v>225</v>
      </c>
      <c r="I18" t="s">
        <v>282</v>
      </c>
      <c r="J18" t="s">
        <v>283</v>
      </c>
      <c r="K18" t="s">
        <v>284</v>
      </c>
      <c r="L18" t="s">
        <v>91</v>
      </c>
      <c r="M18">
        <v>24672</v>
      </c>
      <c r="N18" t="s">
        <v>212</v>
      </c>
      <c r="O18">
        <v>20384.75</v>
      </c>
      <c r="P18" t="s">
        <v>212</v>
      </c>
      <c r="Q18" s="5" t="str" cm="1">
        <f t="array" aca="1" ref="Q18" ca="1">HYPERLINK("#"&amp;CELL("direccion",Tabla_471065!A14),"11")</f>
        <v>11</v>
      </c>
      <c r="R18" s="5" t="str" cm="1">
        <f t="array" aca="1" ref="R18" ca="1">HYPERLINK("#"&amp;CELL("direccion",Tabla_471039!A14),"11")</f>
        <v>11</v>
      </c>
      <c r="S18" s="5" t="str" cm="1">
        <f t="array" aca="1" ref="S18" ca="1">HYPERLINK("#"&amp;CELL("direccion",Tabla_471067!A14),"11")</f>
        <v>11</v>
      </c>
      <c r="T18" s="5" t="str" cm="1">
        <f t="array" aca="1" ref="T18" ca="1">HYPERLINK("#"&amp;CELL("direccion",Tabla_471023!A14),"11")</f>
        <v>11</v>
      </c>
      <c r="U18" s="5" t="str" cm="1">
        <f t="array" aca="1" ref="U18" ca="1">HYPERLINK("#"&amp;CELL("direccion",Tabla_471047!A14),"11")</f>
        <v>11</v>
      </c>
      <c r="V18" s="5" t="str" cm="1">
        <f t="array" aca="1" ref="V18" ca="1">HYPERLINK("#"&amp;CELL("direccion",Tabla_471030!A14),"11")</f>
        <v>11</v>
      </c>
      <c r="W18" s="5" t="str" cm="1">
        <f t="array" aca="1" ref="W18" ca="1">HYPERLINK("#"&amp;CELL("direccion",Tabla_471041!A14),"11")</f>
        <v>11</v>
      </c>
      <c r="X18" s="5" t="str" cm="1">
        <f t="array" aca="1" ref="X18" ca="1">HYPERLINK("#"&amp;CELL("direccion",Tabla_471031!A14),"11")</f>
        <v>11</v>
      </c>
      <c r="Y18" s="5" t="str" cm="1">
        <f t="array" aca="1" ref="Y18" ca="1">HYPERLINK("#"&amp;CELL("direccion",Tabla_471032!A14),"11")</f>
        <v>11</v>
      </c>
      <c r="Z18" s="5" t="str" cm="1">
        <f t="array" aca="1" ref="Z18" ca="1">HYPERLINK("#"&amp;CELL("direccion",Tabla_471059!A14),"11")</f>
        <v>11</v>
      </c>
      <c r="AA18" s="5" t="str" cm="1">
        <f t="array" aca="1" ref="AA18" ca="1">HYPERLINK("#"&amp;CELL("direccion",Tabla_471071!A14),"11")</f>
        <v>11</v>
      </c>
      <c r="AB18" s="5" t="str" cm="1">
        <f t="array" aca="1" ref="AB18" ca="1">HYPERLINK("#"&amp;CELL("direccion",Tabla_471062!A14),"11")</f>
        <v>11</v>
      </c>
      <c r="AC18" s="5" t="str" cm="1">
        <f t="array" aca="1" ref="AC18" ca="1">HYPERLINK("#"&amp;CELL("direccion",Tabla_471074!A14),"11")</f>
        <v>11</v>
      </c>
      <c r="AD18" t="s">
        <v>213</v>
      </c>
      <c r="AE18" s="3">
        <v>45747</v>
      </c>
    </row>
    <row r="19" spans="1:31" x14ac:dyDescent="0.3">
      <c r="A19">
        <v>2025</v>
      </c>
      <c r="B19" s="3">
        <v>45658</v>
      </c>
      <c r="C19" s="3">
        <v>45747</v>
      </c>
      <c r="D19" t="s">
        <v>84</v>
      </c>
      <c r="E19">
        <v>34</v>
      </c>
      <c r="F19" t="s">
        <v>226</v>
      </c>
      <c r="G19" t="s">
        <v>240</v>
      </c>
      <c r="H19" t="s">
        <v>225</v>
      </c>
      <c r="I19" t="s">
        <v>285</v>
      </c>
      <c r="J19" t="s">
        <v>286</v>
      </c>
      <c r="K19" t="s">
        <v>287</v>
      </c>
      <c r="L19" t="s">
        <v>91</v>
      </c>
      <c r="M19">
        <v>46576</v>
      </c>
      <c r="N19" t="s">
        <v>212</v>
      </c>
      <c r="O19">
        <v>37071</v>
      </c>
      <c r="P19" t="s">
        <v>212</v>
      </c>
      <c r="Q19" s="5" t="str" cm="1">
        <f t="array" aca="1" ref="Q19" ca="1">HYPERLINK("#"&amp;CELL("direccion",Tabla_471065!A15),"12")</f>
        <v>12</v>
      </c>
      <c r="R19" s="5" t="str" cm="1">
        <f t="array" aca="1" ref="R19" ca="1">HYPERLINK("#"&amp;CELL("direccion",Tabla_471039!A15),"12")</f>
        <v>12</v>
      </c>
      <c r="S19" s="5" t="str" cm="1">
        <f t="array" aca="1" ref="S19" ca="1">HYPERLINK("#"&amp;CELL("direccion",Tabla_471067!A15),"12")</f>
        <v>12</v>
      </c>
      <c r="T19" s="5" t="str" cm="1">
        <f t="array" aca="1" ref="T19" ca="1">HYPERLINK("#"&amp;CELL("direccion",Tabla_471023!A15),"12")</f>
        <v>12</v>
      </c>
      <c r="U19" s="5" t="str" cm="1">
        <f t="array" aca="1" ref="U19" ca="1">HYPERLINK("#"&amp;CELL("direccion",Tabla_471047!A15),"12")</f>
        <v>12</v>
      </c>
      <c r="V19" s="5" t="str" cm="1">
        <f t="array" aca="1" ref="V19" ca="1">HYPERLINK("#"&amp;CELL("direccion",Tabla_471030!A15),"12")</f>
        <v>12</v>
      </c>
      <c r="W19" s="5" t="str" cm="1">
        <f t="array" aca="1" ref="W19" ca="1">HYPERLINK("#"&amp;CELL("direccion",Tabla_471041!A15),"12")</f>
        <v>12</v>
      </c>
      <c r="X19" s="5" t="str" cm="1">
        <f t="array" aca="1" ref="X19" ca="1">HYPERLINK("#"&amp;CELL("direccion",Tabla_471031!A15),"12")</f>
        <v>12</v>
      </c>
      <c r="Y19" s="5" t="str" cm="1">
        <f t="array" aca="1" ref="Y19" ca="1">HYPERLINK("#"&amp;CELL("direccion",Tabla_471032!A15),"12")</f>
        <v>12</v>
      </c>
      <c r="Z19" s="5" t="str" cm="1">
        <f t="array" aca="1" ref="Z19" ca="1">HYPERLINK("#"&amp;CELL("direccion",Tabla_471059!A15),"12")</f>
        <v>12</v>
      </c>
      <c r="AA19" s="5" t="str" cm="1">
        <f t="array" aca="1" ref="AA19" ca="1">HYPERLINK("#"&amp;CELL("direccion",Tabla_471071!A15),"12")</f>
        <v>12</v>
      </c>
      <c r="AB19" s="5" t="str" cm="1">
        <f t="array" aca="1" ref="AB19" ca="1">HYPERLINK("#"&amp;CELL("direccion",Tabla_471062!A15),"12")</f>
        <v>12</v>
      </c>
      <c r="AC19" s="5" t="str" cm="1">
        <f t="array" aca="1" ref="AC19" ca="1">HYPERLINK("#"&amp;CELL("direccion",Tabla_471074!A15),"12")</f>
        <v>12</v>
      </c>
      <c r="AD19" t="s">
        <v>213</v>
      </c>
      <c r="AE19" s="3">
        <v>45747</v>
      </c>
    </row>
    <row r="20" spans="1:31" x14ac:dyDescent="0.3">
      <c r="A20">
        <v>2025</v>
      </c>
      <c r="B20" s="3">
        <v>45658</v>
      </c>
      <c r="C20" s="3">
        <v>45747</v>
      </c>
      <c r="D20" t="s">
        <v>84</v>
      </c>
      <c r="E20">
        <v>25</v>
      </c>
      <c r="F20" t="s">
        <v>230</v>
      </c>
      <c r="G20" t="s">
        <v>241</v>
      </c>
      <c r="H20" t="s">
        <v>225</v>
      </c>
      <c r="I20" t="s">
        <v>288</v>
      </c>
      <c r="J20" t="s">
        <v>289</v>
      </c>
      <c r="K20" t="s">
        <v>290</v>
      </c>
      <c r="L20" t="s">
        <v>92</v>
      </c>
      <c r="M20">
        <v>24672</v>
      </c>
      <c r="N20" t="s">
        <v>212</v>
      </c>
      <c r="O20">
        <v>20384.75</v>
      </c>
      <c r="P20" t="s">
        <v>212</v>
      </c>
      <c r="Q20" s="5" t="str" cm="1">
        <f t="array" aca="1" ref="Q20" ca="1">HYPERLINK("#"&amp;CELL("direccion",Tabla_471065!A16),"13")</f>
        <v>13</v>
      </c>
      <c r="R20" s="5" t="str" cm="1">
        <f t="array" aca="1" ref="R20" ca="1">HYPERLINK("#"&amp;CELL("direccion",Tabla_471039!A16),"13")</f>
        <v>13</v>
      </c>
      <c r="S20" s="5" t="str" cm="1">
        <f t="array" aca="1" ref="S20" ca="1">HYPERLINK("#"&amp;CELL("direccion",Tabla_471067!A16),"13")</f>
        <v>13</v>
      </c>
      <c r="T20" s="5" t="str" cm="1">
        <f t="array" aca="1" ref="T20" ca="1">HYPERLINK("#"&amp;CELL("direccion",Tabla_471023!A16),"13")</f>
        <v>13</v>
      </c>
      <c r="U20" s="5" t="str" cm="1">
        <f t="array" aca="1" ref="U20" ca="1">HYPERLINK("#"&amp;CELL("direccion",Tabla_471047!A16),"13")</f>
        <v>13</v>
      </c>
      <c r="V20" s="5" t="str" cm="1">
        <f t="array" aca="1" ref="V20" ca="1">HYPERLINK("#"&amp;CELL("direccion",Tabla_471030!A16),"13")</f>
        <v>13</v>
      </c>
      <c r="W20" s="5" t="str" cm="1">
        <f t="array" aca="1" ref="W20" ca="1">HYPERLINK("#"&amp;CELL("direccion",Tabla_471041!A16),"13")</f>
        <v>13</v>
      </c>
      <c r="X20" s="5" t="str" cm="1">
        <f t="array" aca="1" ref="X20" ca="1">HYPERLINK("#"&amp;CELL("direccion",Tabla_471031!A16),"13")</f>
        <v>13</v>
      </c>
      <c r="Y20" s="5" t="str" cm="1">
        <f t="array" aca="1" ref="Y20" ca="1">HYPERLINK("#"&amp;CELL("direccion",Tabla_471032!A16),"13")</f>
        <v>13</v>
      </c>
      <c r="Z20" s="5" t="str" cm="1">
        <f t="array" aca="1" ref="Z20" ca="1">HYPERLINK("#"&amp;CELL("direccion",Tabla_471059!A16),"13")</f>
        <v>13</v>
      </c>
      <c r="AA20" s="5" t="str" cm="1">
        <f t="array" aca="1" ref="AA20" ca="1">HYPERLINK("#"&amp;CELL("direccion",Tabla_471071!A16),"13")</f>
        <v>13</v>
      </c>
      <c r="AB20" s="5" t="str" cm="1">
        <f t="array" aca="1" ref="AB20" ca="1">HYPERLINK("#"&amp;CELL("direccion",Tabla_471062!A16),"13")</f>
        <v>13</v>
      </c>
      <c r="AC20" s="5" t="str" cm="1">
        <f t="array" aca="1" ref="AC20" ca="1">HYPERLINK("#"&amp;CELL("direccion",Tabla_471074!A16),"13")</f>
        <v>13</v>
      </c>
      <c r="AD20" t="s">
        <v>213</v>
      </c>
      <c r="AE20" s="3">
        <v>45747</v>
      </c>
    </row>
    <row r="21" spans="1:31" x14ac:dyDescent="0.3">
      <c r="A21">
        <v>2025</v>
      </c>
      <c r="B21" s="3">
        <v>45658</v>
      </c>
      <c r="C21" s="3">
        <v>45747</v>
      </c>
      <c r="D21" t="s">
        <v>84</v>
      </c>
      <c r="E21">
        <v>29</v>
      </c>
      <c r="F21" t="s">
        <v>228</v>
      </c>
      <c r="G21" t="s">
        <v>242</v>
      </c>
      <c r="H21" t="s">
        <v>225</v>
      </c>
      <c r="I21" t="s">
        <v>291</v>
      </c>
      <c r="J21" t="s">
        <v>292</v>
      </c>
      <c r="K21" t="s">
        <v>293</v>
      </c>
      <c r="L21" t="s">
        <v>91</v>
      </c>
      <c r="M21">
        <v>35248</v>
      </c>
      <c r="N21" t="s">
        <v>212</v>
      </c>
      <c r="O21">
        <v>28526.67</v>
      </c>
      <c r="P21" t="s">
        <v>212</v>
      </c>
      <c r="Q21" s="5" t="str" cm="1">
        <f t="array" aca="1" ref="Q21" ca="1">HYPERLINK("#"&amp;CELL("direccion",Tabla_471065!A17),"14")</f>
        <v>14</v>
      </c>
      <c r="R21" s="5" t="str" cm="1">
        <f t="array" aca="1" ref="R21" ca="1">HYPERLINK("#"&amp;CELL("direccion",Tabla_471039!A17),"14")</f>
        <v>14</v>
      </c>
      <c r="S21" s="5" t="str" cm="1">
        <f t="array" aca="1" ref="S21" ca="1">HYPERLINK("#"&amp;CELL("direccion",Tabla_471067!A17),"14")</f>
        <v>14</v>
      </c>
      <c r="T21" s="5" t="str" cm="1">
        <f t="array" aca="1" ref="T21" ca="1">HYPERLINK("#"&amp;CELL("direccion",Tabla_471023!A17),"14")</f>
        <v>14</v>
      </c>
      <c r="U21" s="5" t="str" cm="1">
        <f t="array" aca="1" ref="U21" ca="1">HYPERLINK("#"&amp;CELL("direccion",Tabla_471047!A17),"14")</f>
        <v>14</v>
      </c>
      <c r="V21" s="5" t="str" cm="1">
        <f t="array" aca="1" ref="V21" ca="1">HYPERLINK("#"&amp;CELL("direccion",Tabla_471030!A17),"14")</f>
        <v>14</v>
      </c>
      <c r="W21" s="5" t="str" cm="1">
        <f t="array" aca="1" ref="W21" ca="1">HYPERLINK("#"&amp;CELL("direccion",Tabla_471041!A17),"14")</f>
        <v>14</v>
      </c>
      <c r="X21" s="5" t="str" cm="1">
        <f t="array" aca="1" ref="X21" ca="1">HYPERLINK("#"&amp;CELL("direccion",Tabla_471031!A17),"14")</f>
        <v>14</v>
      </c>
      <c r="Y21" s="5" t="str" cm="1">
        <f t="array" aca="1" ref="Y21" ca="1">HYPERLINK("#"&amp;CELL("direccion",Tabla_471032!A17),"14")</f>
        <v>14</v>
      </c>
      <c r="Z21" s="5" t="str" cm="1">
        <f t="array" aca="1" ref="Z21" ca="1">HYPERLINK("#"&amp;CELL("direccion",Tabla_471059!A17),"14")</f>
        <v>14</v>
      </c>
      <c r="AA21" s="5" t="str" cm="1">
        <f t="array" aca="1" ref="AA21" ca="1">HYPERLINK("#"&amp;CELL("direccion",Tabla_471071!A17),"14")</f>
        <v>14</v>
      </c>
      <c r="AB21" s="5" t="str" cm="1">
        <f t="array" aca="1" ref="AB21" ca="1">HYPERLINK("#"&amp;CELL("direccion",Tabla_471062!A17),"14")</f>
        <v>14</v>
      </c>
      <c r="AC21" s="5" t="str" cm="1">
        <f t="array" aca="1" ref="AC21" ca="1">HYPERLINK("#"&amp;CELL("direccion",Tabla_471074!A17),"14")</f>
        <v>14</v>
      </c>
      <c r="AD21" t="s">
        <v>213</v>
      </c>
      <c r="AE21" s="3">
        <v>45747</v>
      </c>
    </row>
    <row r="22" spans="1:31" x14ac:dyDescent="0.3">
      <c r="A22">
        <v>2025</v>
      </c>
      <c r="B22" s="3">
        <v>45658</v>
      </c>
      <c r="C22" s="3">
        <v>45747</v>
      </c>
      <c r="D22" t="s">
        <v>84</v>
      </c>
      <c r="E22">
        <v>25</v>
      </c>
      <c r="F22" t="s">
        <v>230</v>
      </c>
      <c r="G22" t="s">
        <v>243</v>
      </c>
      <c r="H22" t="s">
        <v>225</v>
      </c>
      <c r="I22" t="s">
        <v>294</v>
      </c>
      <c r="J22" t="s">
        <v>295</v>
      </c>
      <c r="K22" t="s">
        <v>296</v>
      </c>
      <c r="L22" t="s">
        <v>91</v>
      </c>
      <c r="M22">
        <v>24672</v>
      </c>
      <c r="N22" t="s">
        <v>212</v>
      </c>
      <c r="O22">
        <v>20384.75</v>
      </c>
      <c r="P22" t="s">
        <v>212</v>
      </c>
      <c r="Q22" s="5" t="str" cm="1">
        <f t="array" aca="1" ref="Q22" ca="1">HYPERLINK("#"&amp;CELL("direccion",Tabla_471065!A18),"15")</f>
        <v>15</v>
      </c>
      <c r="R22" s="5" t="str" cm="1">
        <f t="array" aca="1" ref="R22" ca="1">HYPERLINK("#"&amp;CELL("direccion",Tabla_471039!A18),"15")</f>
        <v>15</v>
      </c>
      <c r="S22" s="5" t="str" cm="1">
        <f t="array" aca="1" ref="S22" ca="1">HYPERLINK("#"&amp;CELL("direccion",Tabla_471067!A18),"15")</f>
        <v>15</v>
      </c>
      <c r="T22" s="5" t="str" cm="1">
        <f t="array" aca="1" ref="T22" ca="1">HYPERLINK("#"&amp;CELL("direccion",Tabla_471023!A18),"15")</f>
        <v>15</v>
      </c>
      <c r="U22" s="5" t="str" cm="1">
        <f t="array" aca="1" ref="U22" ca="1">HYPERLINK("#"&amp;CELL("direccion",Tabla_471047!A18),"15")</f>
        <v>15</v>
      </c>
      <c r="V22" s="5" t="str" cm="1">
        <f t="array" aca="1" ref="V22" ca="1">HYPERLINK("#"&amp;CELL("direccion",Tabla_471030!A18),"15")</f>
        <v>15</v>
      </c>
      <c r="W22" s="5" t="str" cm="1">
        <f t="array" aca="1" ref="W22" ca="1">HYPERLINK("#"&amp;CELL("direccion",Tabla_471041!A18),"15")</f>
        <v>15</v>
      </c>
      <c r="X22" s="5" t="str" cm="1">
        <f t="array" aca="1" ref="X22" ca="1">HYPERLINK("#"&amp;CELL("direccion",Tabla_471031!A18),"15")</f>
        <v>15</v>
      </c>
      <c r="Y22" s="5" t="str" cm="1">
        <f t="array" aca="1" ref="Y22" ca="1">HYPERLINK("#"&amp;CELL("direccion",Tabla_471032!A18),"15")</f>
        <v>15</v>
      </c>
      <c r="Z22" s="5" t="str" cm="1">
        <f t="array" aca="1" ref="Z22" ca="1">HYPERLINK("#"&amp;CELL("direccion",Tabla_471059!A18),"15")</f>
        <v>15</v>
      </c>
      <c r="AA22" s="5" t="str" cm="1">
        <f t="array" aca="1" ref="AA22" ca="1">HYPERLINK("#"&amp;CELL("direccion",Tabla_471071!A18),"15")</f>
        <v>15</v>
      </c>
      <c r="AB22" s="5" t="str" cm="1">
        <f t="array" aca="1" ref="AB22" ca="1">HYPERLINK("#"&amp;CELL("direccion",Tabla_471062!A18),"15")</f>
        <v>15</v>
      </c>
      <c r="AC22" s="5" t="str" cm="1">
        <f t="array" aca="1" ref="AC22" ca="1">HYPERLINK("#"&amp;CELL("direccion",Tabla_471074!A18),"15")</f>
        <v>15</v>
      </c>
      <c r="AD22" t="s">
        <v>213</v>
      </c>
      <c r="AE22" s="3">
        <v>45747</v>
      </c>
    </row>
    <row r="23" spans="1:31" x14ac:dyDescent="0.3">
      <c r="A23">
        <v>2025</v>
      </c>
      <c r="B23" s="3">
        <v>45658</v>
      </c>
      <c r="C23" s="3">
        <v>45747</v>
      </c>
      <c r="D23" t="s">
        <v>84</v>
      </c>
      <c r="E23">
        <v>23</v>
      </c>
      <c r="F23" t="s">
        <v>233</v>
      </c>
      <c r="G23" t="s">
        <v>244</v>
      </c>
      <c r="H23" t="s">
        <v>225</v>
      </c>
      <c r="I23" t="s">
        <v>297</v>
      </c>
      <c r="J23" t="s">
        <v>297</v>
      </c>
      <c r="K23" t="s">
        <v>297</v>
      </c>
      <c r="M23">
        <v>0</v>
      </c>
      <c r="N23" t="s">
        <v>212</v>
      </c>
      <c r="O23">
        <v>0</v>
      </c>
      <c r="P23" t="s">
        <v>212</v>
      </c>
      <c r="Q23" s="5" t="str" cm="1">
        <f t="array" aca="1" ref="Q23" ca="1">HYPERLINK("#"&amp;CELL("direccion",Tabla_471065!A19),"16")</f>
        <v>16</v>
      </c>
      <c r="R23" s="5" t="str" cm="1">
        <f t="array" aca="1" ref="R23" ca="1">HYPERLINK("#"&amp;CELL("direccion",Tabla_471039!A19),"16")</f>
        <v>16</v>
      </c>
      <c r="S23" s="5" t="str" cm="1">
        <f t="array" aca="1" ref="S23" ca="1">HYPERLINK("#"&amp;CELL("direccion",Tabla_471067!A19),"16")</f>
        <v>16</v>
      </c>
      <c r="T23" s="5" t="str" cm="1">
        <f t="array" aca="1" ref="T23" ca="1">HYPERLINK("#"&amp;CELL("direccion",Tabla_471023!A19),"16")</f>
        <v>16</v>
      </c>
      <c r="U23" s="5" t="str" cm="1">
        <f t="array" aca="1" ref="U23" ca="1">HYPERLINK("#"&amp;CELL("direccion",Tabla_471047!A19),"16")</f>
        <v>16</v>
      </c>
      <c r="V23" s="5" t="str" cm="1">
        <f t="array" aca="1" ref="V23" ca="1">HYPERLINK("#"&amp;CELL("direccion",Tabla_471030!A19),"16")</f>
        <v>16</v>
      </c>
      <c r="W23" s="5" t="str" cm="1">
        <f t="array" aca="1" ref="W23" ca="1">HYPERLINK("#"&amp;CELL("direccion",Tabla_471041!A19),"16")</f>
        <v>16</v>
      </c>
      <c r="X23" s="5" t="str" cm="1">
        <f t="array" aca="1" ref="X23" ca="1">HYPERLINK("#"&amp;CELL("direccion",Tabla_471031!A19),"16")</f>
        <v>16</v>
      </c>
      <c r="Y23" s="5" t="str" cm="1">
        <f t="array" aca="1" ref="Y23" ca="1">HYPERLINK("#"&amp;CELL("direccion",Tabla_471032!A19),"16")</f>
        <v>16</v>
      </c>
      <c r="Z23" s="5" t="str" cm="1">
        <f t="array" aca="1" ref="Z23" ca="1">HYPERLINK("#"&amp;CELL("direccion",Tabla_471059!A19),"16")</f>
        <v>16</v>
      </c>
      <c r="AA23" s="5" t="str" cm="1">
        <f t="array" aca="1" ref="AA23" ca="1">HYPERLINK("#"&amp;CELL("direccion",Tabla_471071!A19),"16")</f>
        <v>16</v>
      </c>
      <c r="AB23" s="5" t="str" cm="1">
        <f t="array" aca="1" ref="AB23" ca="1">HYPERLINK("#"&amp;CELL("direccion",Tabla_471062!A19),"16")</f>
        <v>16</v>
      </c>
      <c r="AC23" s="5" t="str" cm="1">
        <f t="array" aca="1" ref="AC23" ca="1">HYPERLINK("#"&amp;CELL("direccion",Tabla_471074!A19),"16")</f>
        <v>16</v>
      </c>
      <c r="AD23" t="s">
        <v>213</v>
      </c>
      <c r="AE23" s="3">
        <v>45747</v>
      </c>
    </row>
    <row r="24" spans="1:31" x14ac:dyDescent="0.3">
      <c r="A24">
        <v>2025</v>
      </c>
      <c r="B24" s="3">
        <v>45658</v>
      </c>
      <c r="C24" s="3">
        <v>45747</v>
      </c>
      <c r="D24" t="s">
        <v>84</v>
      </c>
      <c r="E24">
        <v>25</v>
      </c>
      <c r="F24" t="s">
        <v>230</v>
      </c>
      <c r="G24" t="s">
        <v>245</v>
      </c>
      <c r="H24" t="s">
        <v>225</v>
      </c>
      <c r="I24" t="s">
        <v>298</v>
      </c>
      <c r="J24" t="s">
        <v>299</v>
      </c>
      <c r="K24" t="s">
        <v>300</v>
      </c>
      <c r="L24" t="s">
        <v>92</v>
      </c>
      <c r="M24">
        <v>24672</v>
      </c>
      <c r="N24" t="s">
        <v>212</v>
      </c>
      <c r="O24">
        <v>20384.75</v>
      </c>
      <c r="P24" t="s">
        <v>212</v>
      </c>
      <c r="Q24" s="5" t="str" cm="1">
        <f t="array" aca="1" ref="Q24" ca="1">HYPERLINK("#"&amp;CELL("direccion",Tabla_471065!A20),"17")</f>
        <v>17</v>
      </c>
      <c r="R24" s="5" t="str" cm="1">
        <f t="array" aca="1" ref="R24" ca="1">HYPERLINK("#"&amp;CELL("direccion",Tabla_471039!A20),"17")</f>
        <v>17</v>
      </c>
      <c r="S24" s="5" t="str" cm="1">
        <f t="array" aca="1" ref="S24" ca="1">HYPERLINK("#"&amp;CELL("direccion",Tabla_471067!A20),"17")</f>
        <v>17</v>
      </c>
      <c r="T24" s="5" t="str" cm="1">
        <f t="array" aca="1" ref="T24" ca="1">HYPERLINK("#"&amp;CELL("direccion",Tabla_471023!A20),"17")</f>
        <v>17</v>
      </c>
      <c r="U24" s="5" t="str" cm="1">
        <f t="array" aca="1" ref="U24" ca="1">HYPERLINK("#"&amp;CELL("direccion",Tabla_471047!A20),"17")</f>
        <v>17</v>
      </c>
      <c r="V24" s="5" t="str" cm="1">
        <f t="array" aca="1" ref="V24" ca="1">HYPERLINK("#"&amp;CELL("direccion",Tabla_471030!A20),"17")</f>
        <v>17</v>
      </c>
      <c r="W24" s="5" t="str" cm="1">
        <f t="array" aca="1" ref="W24" ca="1">HYPERLINK("#"&amp;CELL("direccion",Tabla_471041!A20),"17")</f>
        <v>17</v>
      </c>
      <c r="X24" s="5" t="str" cm="1">
        <f t="array" aca="1" ref="X24" ca="1">HYPERLINK("#"&amp;CELL("direccion",Tabla_471031!A20),"17")</f>
        <v>17</v>
      </c>
      <c r="Y24" s="5" t="str" cm="1">
        <f t="array" aca="1" ref="Y24" ca="1">HYPERLINK("#"&amp;CELL("direccion",Tabla_471032!A20),"17")</f>
        <v>17</v>
      </c>
      <c r="Z24" s="5" t="str" cm="1">
        <f t="array" aca="1" ref="Z24" ca="1">HYPERLINK("#"&amp;CELL("direccion",Tabla_471059!A20),"17")</f>
        <v>17</v>
      </c>
      <c r="AA24" s="5" t="str" cm="1">
        <f t="array" aca="1" ref="AA24" ca="1">HYPERLINK("#"&amp;CELL("direccion",Tabla_471071!A20),"17")</f>
        <v>17</v>
      </c>
      <c r="AB24" s="5" t="str" cm="1">
        <f t="array" aca="1" ref="AB24" ca="1">HYPERLINK("#"&amp;CELL("direccion",Tabla_471062!A20),"17")</f>
        <v>17</v>
      </c>
      <c r="AC24" s="5" t="str" cm="1">
        <f t="array" aca="1" ref="AC24" ca="1">HYPERLINK("#"&amp;CELL("direccion",Tabla_471074!A20),"17")</f>
        <v>17</v>
      </c>
      <c r="AD24" t="s">
        <v>213</v>
      </c>
      <c r="AE24" s="3">
        <v>45747</v>
      </c>
    </row>
    <row r="25" spans="1:31" x14ac:dyDescent="0.3">
      <c r="A25">
        <v>2025</v>
      </c>
      <c r="B25" s="3">
        <v>45658</v>
      </c>
      <c r="C25" s="3">
        <v>45747</v>
      </c>
      <c r="D25" t="s">
        <v>84</v>
      </c>
      <c r="E25">
        <v>23</v>
      </c>
      <c r="F25" t="s">
        <v>233</v>
      </c>
      <c r="G25" t="s">
        <v>246</v>
      </c>
      <c r="H25" t="s">
        <v>225</v>
      </c>
      <c r="I25" t="s">
        <v>301</v>
      </c>
      <c r="J25" t="s">
        <v>302</v>
      </c>
      <c r="K25" t="s">
        <v>303</v>
      </c>
      <c r="L25" t="s">
        <v>91</v>
      </c>
      <c r="M25">
        <v>19528</v>
      </c>
      <c r="N25" t="s">
        <v>212</v>
      </c>
      <c r="O25">
        <v>16374.78</v>
      </c>
      <c r="P25" t="s">
        <v>212</v>
      </c>
      <c r="Q25" s="5" t="str" cm="1">
        <f t="array" aca="1" ref="Q25" ca="1">HYPERLINK("#"&amp;CELL("direccion",Tabla_471065!A21),"18")</f>
        <v>18</v>
      </c>
      <c r="R25" s="5" t="str" cm="1">
        <f t="array" aca="1" ref="R25" ca="1">HYPERLINK("#"&amp;CELL("direccion",Tabla_471039!A21),"18")</f>
        <v>18</v>
      </c>
      <c r="S25" s="5" t="str" cm="1">
        <f t="array" aca="1" ref="S25" ca="1">HYPERLINK("#"&amp;CELL("direccion",Tabla_471067!A21),"18")</f>
        <v>18</v>
      </c>
      <c r="T25" s="5" t="str" cm="1">
        <f t="array" aca="1" ref="T25" ca="1">HYPERLINK("#"&amp;CELL("direccion",Tabla_471023!A21),"18")</f>
        <v>18</v>
      </c>
      <c r="U25" s="5" t="str" cm="1">
        <f t="array" aca="1" ref="U25" ca="1">HYPERLINK("#"&amp;CELL("direccion",Tabla_471047!A21),"18")</f>
        <v>18</v>
      </c>
      <c r="V25" s="5" t="str" cm="1">
        <f t="array" aca="1" ref="V25" ca="1">HYPERLINK("#"&amp;CELL("direccion",Tabla_471030!A21),"18")</f>
        <v>18</v>
      </c>
      <c r="W25" s="5" t="str" cm="1">
        <f t="array" aca="1" ref="W25" ca="1">HYPERLINK("#"&amp;CELL("direccion",Tabla_471041!A21),"18")</f>
        <v>18</v>
      </c>
      <c r="X25" s="5" t="str" cm="1">
        <f t="array" aca="1" ref="X25" ca="1">HYPERLINK("#"&amp;CELL("direccion",Tabla_471031!A21),"18")</f>
        <v>18</v>
      </c>
      <c r="Y25" s="5" t="str" cm="1">
        <f t="array" aca="1" ref="Y25" ca="1">HYPERLINK("#"&amp;CELL("direccion",Tabla_471032!A21),"18")</f>
        <v>18</v>
      </c>
      <c r="Z25" s="5" t="str" cm="1">
        <f t="array" aca="1" ref="Z25" ca="1">HYPERLINK("#"&amp;CELL("direccion",Tabla_471059!A21),"18")</f>
        <v>18</v>
      </c>
      <c r="AA25" s="5" t="str" cm="1">
        <f t="array" aca="1" ref="AA25" ca="1">HYPERLINK("#"&amp;CELL("direccion",Tabla_471071!A21),"18")</f>
        <v>18</v>
      </c>
      <c r="AB25" s="5" t="str" cm="1">
        <f t="array" aca="1" ref="AB25" ca="1">HYPERLINK("#"&amp;CELL("direccion",Tabla_471062!A21),"18")</f>
        <v>18</v>
      </c>
      <c r="AC25" s="5" t="str" cm="1">
        <f t="array" aca="1" ref="AC25" ca="1">HYPERLINK("#"&amp;CELL("direccion",Tabla_471074!A21),"18")</f>
        <v>18</v>
      </c>
      <c r="AD25" t="s">
        <v>213</v>
      </c>
      <c r="AE25" s="3">
        <v>45747</v>
      </c>
    </row>
    <row r="26" spans="1:31" x14ac:dyDescent="0.3">
      <c r="A26">
        <v>2025</v>
      </c>
      <c r="B26" s="3">
        <v>45658</v>
      </c>
      <c r="C26" s="3">
        <v>45747</v>
      </c>
      <c r="D26" t="s">
        <v>84</v>
      </c>
      <c r="E26">
        <v>20</v>
      </c>
      <c r="F26" t="s">
        <v>247</v>
      </c>
      <c r="G26" t="s">
        <v>248</v>
      </c>
      <c r="H26" t="s">
        <v>225</v>
      </c>
      <c r="I26" t="s">
        <v>297</v>
      </c>
      <c r="J26" t="s">
        <v>297</v>
      </c>
      <c r="K26" t="s">
        <v>297</v>
      </c>
      <c r="M26">
        <v>0</v>
      </c>
      <c r="N26" t="s">
        <v>212</v>
      </c>
      <c r="O26">
        <v>0</v>
      </c>
      <c r="P26" t="s">
        <v>212</v>
      </c>
      <c r="Q26" s="5" t="str" cm="1">
        <f t="array" aca="1" ref="Q26" ca="1">HYPERLINK("#"&amp;CELL("direccion",Tabla_471065!A22),"19")</f>
        <v>19</v>
      </c>
      <c r="R26" s="5" t="str" cm="1">
        <f t="array" aca="1" ref="R26" ca="1">HYPERLINK("#"&amp;CELL("direccion",Tabla_471039!A22),"19")</f>
        <v>19</v>
      </c>
      <c r="S26" s="5" t="str" cm="1">
        <f t="array" aca="1" ref="S26" ca="1">HYPERLINK("#"&amp;CELL("direccion",Tabla_471067!A22),"19")</f>
        <v>19</v>
      </c>
      <c r="T26" s="5" t="str" cm="1">
        <f t="array" aca="1" ref="T26" ca="1">HYPERLINK("#"&amp;CELL("direccion",Tabla_471023!A22),"19")</f>
        <v>19</v>
      </c>
      <c r="U26" s="5" t="str" cm="1">
        <f t="array" aca="1" ref="U26" ca="1">HYPERLINK("#"&amp;CELL("direccion",Tabla_471047!A22),"19")</f>
        <v>19</v>
      </c>
      <c r="V26" s="5" t="str" cm="1">
        <f t="array" aca="1" ref="V26" ca="1">HYPERLINK("#"&amp;CELL("direccion",Tabla_471030!A22),"19")</f>
        <v>19</v>
      </c>
      <c r="W26" s="5" t="str" cm="1">
        <f t="array" aca="1" ref="W26" ca="1">HYPERLINK("#"&amp;CELL("direccion",Tabla_471041!A22),"19")</f>
        <v>19</v>
      </c>
      <c r="X26" s="5" t="str" cm="1">
        <f t="array" aca="1" ref="X26" ca="1">HYPERLINK("#"&amp;CELL("direccion",Tabla_471031!A22),"19")</f>
        <v>19</v>
      </c>
      <c r="Y26" s="5" t="str" cm="1">
        <f t="array" aca="1" ref="Y26" ca="1">HYPERLINK("#"&amp;CELL("direccion",Tabla_471032!A22),"19")</f>
        <v>19</v>
      </c>
      <c r="Z26" s="5" t="str" cm="1">
        <f t="array" aca="1" ref="Z26" ca="1">HYPERLINK("#"&amp;CELL("direccion",Tabla_471059!A22),"19")</f>
        <v>19</v>
      </c>
      <c r="AA26" s="5" t="str" cm="1">
        <f t="array" aca="1" ref="AA26" ca="1">HYPERLINK("#"&amp;CELL("direccion",Tabla_471071!A22),"19")</f>
        <v>19</v>
      </c>
      <c r="AB26" s="5" t="str" cm="1">
        <f t="array" aca="1" ref="AB26" ca="1">HYPERLINK("#"&amp;CELL("direccion",Tabla_471062!A22),"19")</f>
        <v>19</v>
      </c>
      <c r="AC26" s="5" t="str" cm="1">
        <f t="array" aca="1" ref="AC26" ca="1">HYPERLINK("#"&amp;CELL("direccion",Tabla_471074!A22),"19")</f>
        <v>19</v>
      </c>
      <c r="AD26" t="s">
        <v>213</v>
      </c>
      <c r="AE26" s="3">
        <v>45747</v>
      </c>
    </row>
    <row r="27" spans="1:31" x14ac:dyDescent="0.3">
      <c r="A27">
        <v>2025</v>
      </c>
      <c r="B27" s="3">
        <v>45658</v>
      </c>
      <c r="C27" s="3">
        <v>45747</v>
      </c>
      <c r="D27" t="s">
        <v>84</v>
      </c>
      <c r="E27">
        <v>29</v>
      </c>
      <c r="F27" t="s">
        <v>228</v>
      </c>
      <c r="G27" t="s">
        <v>249</v>
      </c>
      <c r="H27" t="s">
        <v>225</v>
      </c>
      <c r="I27" t="s">
        <v>304</v>
      </c>
      <c r="J27" t="s">
        <v>305</v>
      </c>
      <c r="K27" t="s">
        <v>306</v>
      </c>
      <c r="L27" t="s">
        <v>91</v>
      </c>
      <c r="M27">
        <v>35248</v>
      </c>
      <c r="N27" t="s">
        <v>212</v>
      </c>
      <c r="O27">
        <v>28526.67</v>
      </c>
      <c r="P27" t="s">
        <v>212</v>
      </c>
      <c r="Q27" s="5" t="str" cm="1">
        <f t="array" aca="1" ref="Q27" ca="1">HYPERLINK("#"&amp;CELL("direccion",Tabla_471065!A23),"20")</f>
        <v>20</v>
      </c>
      <c r="R27" s="5" t="str" cm="1">
        <f t="array" aca="1" ref="R27" ca="1">HYPERLINK("#"&amp;CELL("direccion",Tabla_471039!A23),"20")</f>
        <v>20</v>
      </c>
      <c r="S27" s="5" t="str" cm="1">
        <f t="array" aca="1" ref="S27" ca="1">HYPERLINK("#"&amp;CELL("direccion",Tabla_471067!A23),"20")</f>
        <v>20</v>
      </c>
      <c r="T27" s="5" t="str" cm="1">
        <f t="array" aca="1" ref="T27" ca="1">HYPERLINK("#"&amp;CELL("direccion",Tabla_471023!A23),"20")</f>
        <v>20</v>
      </c>
      <c r="U27" s="5" t="str" cm="1">
        <f t="array" aca="1" ref="U27" ca="1">HYPERLINK("#"&amp;CELL("direccion",Tabla_471047!A23),"20")</f>
        <v>20</v>
      </c>
      <c r="V27" s="5" t="str" cm="1">
        <f t="array" aca="1" ref="V27" ca="1">HYPERLINK("#"&amp;CELL("direccion",Tabla_471030!A23),"20")</f>
        <v>20</v>
      </c>
      <c r="W27" s="5" t="str" cm="1">
        <f t="array" aca="1" ref="W27" ca="1">HYPERLINK("#"&amp;CELL("direccion",Tabla_471041!A23),"20")</f>
        <v>20</v>
      </c>
      <c r="X27" s="5" t="str" cm="1">
        <f t="array" aca="1" ref="X27" ca="1">HYPERLINK("#"&amp;CELL("direccion",Tabla_471031!A23),"20")</f>
        <v>20</v>
      </c>
      <c r="Y27" s="5" t="str" cm="1">
        <f t="array" aca="1" ref="Y27" ca="1">HYPERLINK("#"&amp;CELL("direccion",Tabla_471032!A23),"20")</f>
        <v>20</v>
      </c>
      <c r="Z27" s="5" t="str" cm="1">
        <f t="array" aca="1" ref="Z27" ca="1">HYPERLINK("#"&amp;CELL("direccion",Tabla_471059!A23),"20")</f>
        <v>20</v>
      </c>
      <c r="AA27" s="5" t="str" cm="1">
        <f t="array" aca="1" ref="AA27" ca="1">HYPERLINK("#"&amp;CELL("direccion",Tabla_471071!A23),"20")</f>
        <v>20</v>
      </c>
      <c r="AB27" s="5" t="str" cm="1">
        <f t="array" aca="1" ref="AB27" ca="1">HYPERLINK("#"&amp;CELL("direccion",Tabla_471062!A23),"20")</f>
        <v>20</v>
      </c>
      <c r="AC27" s="5" t="str" cm="1">
        <f t="array" aca="1" ref="AC27" ca="1">HYPERLINK("#"&amp;CELL("direccion",Tabla_471074!A23),"20")</f>
        <v>20</v>
      </c>
      <c r="AD27" t="s">
        <v>213</v>
      </c>
      <c r="AE27" s="3">
        <v>45747</v>
      </c>
    </row>
    <row r="28" spans="1:31" x14ac:dyDescent="0.3">
      <c r="A28">
        <v>2025</v>
      </c>
      <c r="B28" s="3">
        <v>45658</v>
      </c>
      <c r="C28" s="3">
        <v>45747</v>
      </c>
      <c r="D28" t="s">
        <v>84</v>
      </c>
      <c r="E28">
        <v>25</v>
      </c>
      <c r="F28" t="s">
        <v>230</v>
      </c>
      <c r="G28" t="s">
        <v>250</v>
      </c>
      <c r="H28" t="s">
        <v>225</v>
      </c>
      <c r="I28" t="s">
        <v>307</v>
      </c>
      <c r="J28" t="s">
        <v>308</v>
      </c>
      <c r="K28" t="s">
        <v>267</v>
      </c>
      <c r="L28" t="s">
        <v>91</v>
      </c>
      <c r="M28">
        <v>24672</v>
      </c>
      <c r="N28" t="s">
        <v>212</v>
      </c>
      <c r="O28">
        <v>20384.75</v>
      </c>
      <c r="P28" t="s">
        <v>212</v>
      </c>
      <c r="Q28" s="5" t="str" cm="1">
        <f t="array" aca="1" ref="Q28" ca="1">HYPERLINK("#"&amp;CELL("direccion",Tabla_471065!A24),"21")</f>
        <v>21</v>
      </c>
      <c r="R28" s="5" t="str" cm="1">
        <f t="array" aca="1" ref="R28" ca="1">HYPERLINK("#"&amp;CELL("direccion",Tabla_471039!A24),"21")</f>
        <v>21</v>
      </c>
      <c r="S28" s="5" t="str" cm="1">
        <f t="array" aca="1" ref="S28" ca="1">HYPERLINK("#"&amp;CELL("direccion",Tabla_471067!A24),"21")</f>
        <v>21</v>
      </c>
      <c r="T28" s="5" t="str" cm="1">
        <f t="array" aca="1" ref="T28" ca="1">HYPERLINK("#"&amp;CELL("direccion",Tabla_471023!A24),"21")</f>
        <v>21</v>
      </c>
      <c r="U28" s="5" t="str" cm="1">
        <f t="array" aca="1" ref="U28" ca="1">HYPERLINK("#"&amp;CELL("direccion",Tabla_471047!A24),"21")</f>
        <v>21</v>
      </c>
      <c r="V28" s="5" t="str" cm="1">
        <f t="array" aca="1" ref="V28" ca="1">HYPERLINK("#"&amp;CELL("direccion",Tabla_471030!A24),"21")</f>
        <v>21</v>
      </c>
      <c r="W28" s="5" t="str" cm="1">
        <f t="array" aca="1" ref="W28" ca="1">HYPERLINK("#"&amp;CELL("direccion",Tabla_471041!A24),"21")</f>
        <v>21</v>
      </c>
      <c r="X28" s="5" t="str" cm="1">
        <f t="array" aca="1" ref="X28" ca="1">HYPERLINK("#"&amp;CELL("direccion",Tabla_471031!A24),"21")</f>
        <v>21</v>
      </c>
      <c r="Y28" s="5" t="str" cm="1">
        <f t="array" aca="1" ref="Y28" ca="1">HYPERLINK("#"&amp;CELL("direccion",Tabla_471032!A24),"21")</f>
        <v>21</v>
      </c>
      <c r="Z28" s="5" t="str" cm="1">
        <f t="array" aca="1" ref="Z28" ca="1">HYPERLINK("#"&amp;CELL("direccion",Tabla_471059!A24),"21")</f>
        <v>21</v>
      </c>
      <c r="AA28" s="5" t="str" cm="1">
        <f t="array" aca="1" ref="AA28" ca="1">HYPERLINK("#"&amp;CELL("direccion",Tabla_471071!A24),"21")</f>
        <v>21</v>
      </c>
      <c r="AB28" s="5" t="str" cm="1">
        <f t="array" aca="1" ref="AB28" ca="1">HYPERLINK("#"&amp;CELL("direccion",Tabla_471062!A24),"21")</f>
        <v>21</v>
      </c>
      <c r="AC28" s="5" t="str" cm="1">
        <f t="array" aca="1" ref="AC28" ca="1">HYPERLINK("#"&amp;CELL("direccion",Tabla_471074!A24),"21")</f>
        <v>21</v>
      </c>
      <c r="AD28" t="s">
        <v>213</v>
      </c>
      <c r="AE28" s="3">
        <v>45747</v>
      </c>
    </row>
    <row r="29" spans="1:31" x14ac:dyDescent="0.3">
      <c r="A29">
        <v>2025</v>
      </c>
      <c r="B29" s="3">
        <v>45658</v>
      </c>
      <c r="C29" s="3">
        <v>45747</v>
      </c>
      <c r="D29" t="s">
        <v>84</v>
      </c>
      <c r="E29">
        <v>23</v>
      </c>
      <c r="F29" t="s">
        <v>233</v>
      </c>
      <c r="G29" t="s">
        <v>251</v>
      </c>
      <c r="H29" t="s">
        <v>225</v>
      </c>
      <c r="I29" t="s">
        <v>309</v>
      </c>
      <c r="J29" t="s">
        <v>310</v>
      </c>
      <c r="K29" t="s">
        <v>311</v>
      </c>
      <c r="L29" t="s">
        <v>91</v>
      </c>
      <c r="M29">
        <v>19528</v>
      </c>
      <c r="N29" t="s">
        <v>212</v>
      </c>
      <c r="O29">
        <v>16374.78</v>
      </c>
      <c r="P29" t="s">
        <v>212</v>
      </c>
      <c r="Q29" s="5" t="str" cm="1">
        <f t="array" aca="1" ref="Q29" ca="1">HYPERLINK("#"&amp;CELL("direccion",Tabla_471065!A25),"22")</f>
        <v>22</v>
      </c>
      <c r="R29" s="5" t="str" cm="1">
        <f t="array" aca="1" ref="R29" ca="1">HYPERLINK("#"&amp;CELL("direccion",Tabla_471039!A25),"22")</f>
        <v>22</v>
      </c>
      <c r="S29" s="5" t="str" cm="1">
        <f t="array" aca="1" ref="S29" ca="1">HYPERLINK("#"&amp;CELL("direccion",Tabla_471067!A25),"22")</f>
        <v>22</v>
      </c>
      <c r="T29" s="5" t="str" cm="1">
        <f t="array" aca="1" ref="T29" ca="1">HYPERLINK("#"&amp;CELL("direccion",Tabla_471023!A25),"22")</f>
        <v>22</v>
      </c>
      <c r="U29" s="5" t="str" cm="1">
        <f t="array" aca="1" ref="U29" ca="1">HYPERLINK("#"&amp;CELL("direccion",Tabla_471047!A25),"22")</f>
        <v>22</v>
      </c>
      <c r="V29" s="5" t="str" cm="1">
        <f t="array" aca="1" ref="V29" ca="1">HYPERLINK("#"&amp;CELL("direccion",Tabla_471030!A25),"22")</f>
        <v>22</v>
      </c>
      <c r="W29" s="5" t="str" cm="1">
        <f t="array" aca="1" ref="W29" ca="1">HYPERLINK("#"&amp;CELL("direccion",Tabla_471041!A25),"22")</f>
        <v>22</v>
      </c>
      <c r="X29" s="5" t="str" cm="1">
        <f t="array" aca="1" ref="X29" ca="1">HYPERLINK("#"&amp;CELL("direccion",Tabla_471031!A25),"22")</f>
        <v>22</v>
      </c>
      <c r="Y29" s="5" t="str" cm="1">
        <f t="array" aca="1" ref="Y29" ca="1">HYPERLINK("#"&amp;CELL("direccion",Tabla_471032!A25),"22")</f>
        <v>22</v>
      </c>
      <c r="Z29" s="5" t="str" cm="1">
        <f t="array" aca="1" ref="Z29" ca="1">HYPERLINK("#"&amp;CELL("direccion",Tabla_471059!A25),"22")</f>
        <v>22</v>
      </c>
      <c r="AA29" s="5" t="str" cm="1">
        <f t="array" aca="1" ref="AA29" ca="1">HYPERLINK("#"&amp;CELL("direccion",Tabla_471071!A25),"22")</f>
        <v>22</v>
      </c>
      <c r="AB29" s="5" t="str" cm="1">
        <f t="array" aca="1" ref="AB29" ca="1">HYPERLINK("#"&amp;CELL("direccion",Tabla_471062!A25),"22")</f>
        <v>22</v>
      </c>
      <c r="AC29" s="5" t="str" cm="1">
        <f t="array" aca="1" ref="AC29" ca="1">HYPERLINK("#"&amp;CELL("direccion",Tabla_471074!A25),"22")</f>
        <v>22</v>
      </c>
      <c r="AD29" t="s">
        <v>213</v>
      </c>
      <c r="AE29" s="3">
        <v>45747</v>
      </c>
    </row>
    <row r="30" spans="1:31" x14ac:dyDescent="0.3">
      <c r="A30">
        <v>2025</v>
      </c>
      <c r="B30" s="3">
        <v>45658</v>
      </c>
      <c r="C30" s="3">
        <v>45747</v>
      </c>
      <c r="D30" t="s">
        <v>84</v>
      </c>
      <c r="E30">
        <v>20</v>
      </c>
      <c r="F30" t="s">
        <v>247</v>
      </c>
      <c r="G30" t="s">
        <v>252</v>
      </c>
      <c r="H30" t="s">
        <v>225</v>
      </c>
      <c r="I30" t="s">
        <v>312</v>
      </c>
      <c r="J30" t="s">
        <v>313</v>
      </c>
      <c r="K30" t="s">
        <v>314</v>
      </c>
      <c r="L30" t="s">
        <v>91</v>
      </c>
      <c r="M30">
        <v>14360</v>
      </c>
      <c r="N30" t="s">
        <v>212</v>
      </c>
      <c r="O30">
        <v>12336.050000000001</v>
      </c>
      <c r="P30" t="s">
        <v>212</v>
      </c>
      <c r="Q30" s="5" t="str" cm="1">
        <f t="array" aca="1" ref="Q30" ca="1">HYPERLINK("#"&amp;CELL("direccion",Tabla_471065!A26),"23")</f>
        <v>23</v>
      </c>
      <c r="R30" s="5" t="str" cm="1">
        <f t="array" aca="1" ref="R30" ca="1">HYPERLINK("#"&amp;CELL("direccion",Tabla_471039!A26),"23")</f>
        <v>23</v>
      </c>
      <c r="S30" s="5" t="str" cm="1">
        <f t="array" aca="1" ref="S30" ca="1">HYPERLINK("#"&amp;CELL("direccion",Tabla_471067!A26),"23")</f>
        <v>23</v>
      </c>
      <c r="T30" s="5" t="str" cm="1">
        <f t="array" aca="1" ref="T30" ca="1">HYPERLINK("#"&amp;CELL("direccion",Tabla_471023!A26),"23")</f>
        <v>23</v>
      </c>
      <c r="U30" s="5" t="str" cm="1">
        <f t="array" aca="1" ref="U30" ca="1">HYPERLINK("#"&amp;CELL("direccion",Tabla_471047!A26),"23")</f>
        <v>23</v>
      </c>
      <c r="V30" s="5" t="str" cm="1">
        <f t="array" aca="1" ref="V30" ca="1">HYPERLINK("#"&amp;CELL("direccion",Tabla_471030!A26),"23")</f>
        <v>23</v>
      </c>
      <c r="W30" s="5" t="str" cm="1">
        <f t="array" aca="1" ref="W30" ca="1">HYPERLINK("#"&amp;CELL("direccion",Tabla_471041!A26),"23")</f>
        <v>23</v>
      </c>
      <c r="X30" s="5" t="str" cm="1">
        <f t="array" aca="1" ref="X30" ca="1">HYPERLINK("#"&amp;CELL("direccion",Tabla_471031!A26),"23")</f>
        <v>23</v>
      </c>
      <c r="Y30" s="5" t="str" cm="1">
        <f t="array" aca="1" ref="Y30" ca="1">HYPERLINK("#"&amp;CELL("direccion",Tabla_471032!A26),"23")</f>
        <v>23</v>
      </c>
      <c r="Z30" s="5" t="str" cm="1">
        <f t="array" aca="1" ref="Z30" ca="1">HYPERLINK("#"&amp;CELL("direccion",Tabla_471059!A26),"23")</f>
        <v>23</v>
      </c>
      <c r="AA30" s="5" t="str" cm="1">
        <f t="array" aca="1" ref="AA30" ca="1">HYPERLINK("#"&amp;CELL("direccion",Tabla_471071!A26),"23")</f>
        <v>23</v>
      </c>
      <c r="AB30" s="5" t="str" cm="1">
        <f t="array" aca="1" ref="AB30" ca="1">HYPERLINK("#"&amp;CELL("direccion",Tabla_471062!A26),"23")</f>
        <v>23</v>
      </c>
      <c r="AC30" s="5" t="str" cm="1">
        <f t="array" aca="1" ref="AC30" ca="1">HYPERLINK("#"&amp;CELL("direccion",Tabla_471074!A26),"23")</f>
        <v>23</v>
      </c>
      <c r="AD30" t="s">
        <v>213</v>
      </c>
      <c r="AE30" s="3">
        <v>45747</v>
      </c>
    </row>
  </sheetData>
  <mergeCells count="7">
    <mergeCell ref="A6:AF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L8:L201" xr:uid="{00000000-0002-0000-0000-000001000000}">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26"/>
  <sheetViews>
    <sheetView topLeftCell="A3" workbookViewId="0">
      <selection activeCell="A4" sqref="A4"/>
    </sheetView>
  </sheetViews>
  <sheetFormatPr baseColWidth="10" defaultColWidth="9.109375" defaultRowHeight="14.4" x14ac:dyDescent="0.3"/>
  <cols>
    <col min="1" max="1" width="3.44140625" bestFit="1" customWidth="1"/>
    <col min="2" max="2" width="34.88671875" bestFit="1" customWidth="1"/>
    <col min="3" max="3" width="33" bestFit="1" customWidth="1"/>
    <col min="4" max="4" width="32" bestFit="1" customWidth="1"/>
    <col min="5" max="5" width="37.33203125" bestFit="1" customWidth="1"/>
    <col min="6" max="6" width="33" bestFit="1" customWidth="1"/>
  </cols>
  <sheetData>
    <row r="1" spans="1:6" hidden="1" x14ac:dyDescent="0.3">
      <c r="B1" t="s">
        <v>7</v>
      </c>
      <c r="C1" t="s">
        <v>11</v>
      </c>
      <c r="D1" t="s">
        <v>11</v>
      </c>
      <c r="E1" t="s">
        <v>7</v>
      </c>
      <c r="F1" t="s">
        <v>7</v>
      </c>
    </row>
    <row r="2" spans="1:6" hidden="1" x14ac:dyDescent="0.3">
      <c r="B2" t="s">
        <v>148</v>
      </c>
      <c r="C2" t="s">
        <v>149</v>
      </c>
      <c r="D2" t="s">
        <v>150</v>
      </c>
      <c r="E2" t="s">
        <v>151</v>
      </c>
      <c r="F2" t="s">
        <v>152</v>
      </c>
    </row>
    <row r="3" spans="1:6" x14ac:dyDescent="0.3">
      <c r="A3" s="1" t="s">
        <v>98</v>
      </c>
      <c r="B3" s="1" t="s">
        <v>153</v>
      </c>
      <c r="C3" s="1" t="s">
        <v>154</v>
      </c>
      <c r="D3" s="1" t="s">
        <v>155</v>
      </c>
      <c r="E3" s="1" t="s">
        <v>156</v>
      </c>
      <c r="F3" s="1" t="s">
        <v>157</v>
      </c>
    </row>
    <row r="4" spans="1:6" x14ac:dyDescent="0.3">
      <c r="A4">
        <v>1</v>
      </c>
      <c r="B4" t="s">
        <v>220</v>
      </c>
      <c r="C4" s="4">
        <v>0</v>
      </c>
      <c r="D4">
        <v>0</v>
      </c>
      <c r="E4" t="s">
        <v>212</v>
      </c>
      <c r="F4" t="s">
        <v>215</v>
      </c>
    </row>
    <row r="5" spans="1:6" x14ac:dyDescent="0.3">
      <c r="A5">
        <v>2</v>
      </c>
      <c r="B5" t="s">
        <v>220</v>
      </c>
      <c r="C5" s="4">
        <v>0</v>
      </c>
      <c r="D5">
        <v>0</v>
      </c>
      <c r="E5" t="s">
        <v>212</v>
      </c>
      <c r="F5" t="s">
        <v>215</v>
      </c>
    </row>
    <row r="6" spans="1:6" x14ac:dyDescent="0.3">
      <c r="A6">
        <v>3</v>
      </c>
      <c r="B6" t="s">
        <v>220</v>
      </c>
      <c r="C6" s="4">
        <v>0</v>
      </c>
      <c r="D6">
        <v>0</v>
      </c>
      <c r="E6" t="s">
        <v>212</v>
      </c>
      <c r="F6" t="s">
        <v>215</v>
      </c>
    </row>
    <row r="7" spans="1:6" x14ac:dyDescent="0.3">
      <c r="A7">
        <v>4</v>
      </c>
      <c r="B7" t="s">
        <v>220</v>
      </c>
      <c r="C7" s="4">
        <v>0</v>
      </c>
      <c r="D7">
        <v>0</v>
      </c>
      <c r="E7" t="s">
        <v>212</v>
      </c>
      <c r="F7" t="s">
        <v>215</v>
      </c>
    </row>
    <row r="8" spans="1:6" x14ac:dyDescent="0.3">
      <c r="A8">
        <v>5</v>
      </c>
      <c r="B8" t="s">
        <v>220</v>
      </c>
      <c r="C8" s="4">
        <v>0</v>
      </c>
      <c r="D8">
        <v>0</v>
      </c>
      <c r="E8" t="s">
        <v>212</v>
      </c>
      <c r="F8" t="s">
        <v>215</v>
      </c>
    </row>
    <row r="9" spans="1:6" x14ac:dyDescent="0.3">
      <c r="A9">
        <v>6</v>
      </c>
      <c r="B9" t="s">
        <v>220</v>
      </c>
      <c r="C9" s="4">
        <v>0</v>
      </c>
      <c r="D9">
        <v>0</v>
      </c>
      <c r="E9" t="s">
        <v>212</v>
      </c>
      <c r="F9" t="s">
        <v>215</v>
      </c>
    </row>
    <row r="10" spans="1:6" x14ac:dyDescent="0.3">
      <c r="A10">
        <v>7</v>
      </c>
      <c r="B10" t="s">
        <v>220</v>
      </c>
      <c r="C10" s="4">
        <v>0</v>
      </c>
      <c r="D10">
        <v>0</v>
      </c>
      <c r="E10" t="s">
        <v>212</v>
      </c>
      <c r="F10" t="s">
        <v>215</v>
      </c>
    </row>
    <row r="11" spans="1:6" x14ac:dyDescent="0.3">
      <c r="A11">
        <v>8</v>
      </c>
      <c r="B11" t="s">
        <v>220</v>
      </c>
      <c r="C11" s="4">
        <v>0</v>
      </c>
      <c r="D11">
        <v>0</v>
      </c>
      <c r="E11" t="s">
        <v>212</v>
      </c>
      <c r="F11" t="s">
        <v>215</v>
      </c>
    </row>
    <row r="12" spans="1:6" x14ac:dyDescent="0.3">
      <c r="A12">
        <v>9</v>
      </c>
      <c r="B12" t="s">
        <v>220</v>
      </c>
      <c r="C12" s="4">
        <v>0</v>
      </c>
      <c r="D12">
        <v>0</v>
      </c>
      <c r="E12" t="s">
        <v>212</v>
      </c>
      <c r="F12" t="s">
        <v>215</v>
      </c>
    </row>
    <row r="13" spans="1:6" x14ac:dyDescent="0.3">
      <c r="A13">
        <v>10</v>
      </c>
      <c r="B13" t="s">
        <v>220</v>
      </c>
      <c r="C13" s="4">
        <v>0</v>
      </c>
      <c r="D13">
        <v>0</v>
      </c>
      <c r="E13" t="s">
        <v>212</v>
      </c>
      <c r="F13" t="s">
        <v>215</v>
      </c>
    </row>
    <row r="14" spans="1:6" x14ac:dyDescent="0.3">
      <c r="A14">
        <v>11</v>
      </c>
      <c r="B14" t="s">
        <v>220</v>
      </c>
      <c r="C14" s="4">
        <v>0</v>
      </c>
      <c r="D14">
        <v>0</v>
      </c>
      <c r="E14" t="s">
        <v>212</v>
      </c>
      <c r="F14" t="s">
        <v>215</v>
      </c>
    </row>
    <row r="15" spans="1:6" x14ac:dyDescent="0.3">
      <c r="A15">
        <v>12</v>
      </c>
      <c r="B15" t="s">
        <v>220</v>
      </c>
      <c r="C15" s="4">
        <v>0</v>
      </c>
      <c r="D15">
        <v>0</v>
      </c>
      <c r="E15" t="s">
        <v>212</v>
      </c>
      <c r="F15" t="s">
        <v>215</v>
      </c>
    </row>
    <row r="16" spans="1:6" x14ac:dyDescent="0.3">
      <c r="A16">
        <v>13</v>
      </c>
      <c r="B16" t="s">
        <v>220</v>
      </c>
      <c r="C16" s="4">
        <v>0</v>
      </c>
      <c r="D16">
        <v>0</v>
      </c>
      <c r="E16" t="s">
        <v>212</v>
      </c>
      <c r="F16" t="s">
        <v>215</v>
      </c>
    </row>
    <row r="17" spans="1:6" x14ac:dyDescent="0.3">
      <c r="A17">
        <v>14</v>
      </c>
      <c r="B17" t="s">
        <v>220</v>
      </c>
      <c r="C17" s="4">
        <v>0</v>
      </c>
      <c r="D17">
        <v>0</v>
      </c>
      <c r="E17" t="s">
        <v>212</v>
      </c>
      <c r="F17" t="s">
        <v>215</v>
      </c>
    </row>
    <row r="18" spans="1:6" x14ac:dyDescent="0.3">
      <c r="A18">
        <v>15</v>
      </c>
      <c r="B18" t="s">
        <v>220</v>
      </c>
      <c r="C18" s="4">
        <v>0</v>
      </c>
      <c r="D18">
        <v>0</v>
      </c>
      <c r="E18" t="s">
        <v>212</v>
      </c>
      <c r="F18" t="s">
        <v>215</v>
      </c>
    </row>
    <row r="19" spans="1:6" x14ac:dyDescent="0.3">
      <c r="A19">
        <v>16</v>
      </c>
      <c r="B19" t="s">
        <v>220</v>
      </c>
      <c r="C19" s="4">
        <v>0</v>
      </c>
      <c r="D19">
        <v>0</v>
      </c>
      <c r="E19" t="s">
        <v>212</v>
      </c>
      <c r="F19" t="s">
        <v>215</v>
      </c>
    </row>
    <row r="20" spans="1:6" x14ac:dyDescent="0.3">
      <c r="A20">
        <v>17</v>
      </c>
      <c r="B20" t="s">
        <v>220</v>
      </c>
      <c r="C20" s="4">
        <v>0</v>
      </c>
      <c r="D20">
        <v>0</v>
      </c>
      <c r="E20" t="s">
        <v>212</v>
      </c>
      <c r="F20" t="s">
        <v>215</v>
      </c>
    </row>
    <row r="21" spans="1:6" x14ac:dyDescent="0.3">
      <c r="A21">
        <v>18</v>
      </c>
      <c r="B21" t="s">
        <v>220</v>
      </c>
      <c r="C21" s="4">
        <v>0</v>
      </c>
      <c r="D21">
        <v>0</v>
      </c>
      <c r="E21" t="s">
        <v>212</v>
      </c>
      <c r="F21" t="s">
        <v>215</v>
      </c>
    </row>
    <row r="22" spans="1:6" x14ac:dyDescent="0.3">
      <c r="A22">
        <v>19</v>
      </c>
      <c r="B22" t="s">
        <v>220</v>
      </c>
      <c r="C22" s="4">
        <v>0</v>
      </c>
      <c r="D22">
        <v>0</v>
      </c>
      <c r="E22" t="s">
        <v>212</v>
      </c>
      <c r="F22" t="s">
        <v>215</v>
      </c>
    </row>
    <row r="23" spans="1:6" x14ac:dyDescent="0.3">
      <c r="A23">
        <v>20</v>
      </c>
      <c r="B23" t="s">
        <v>220</v>
      </c>
      <c r="C23" s="4">
        <v>0</v>
      </c>
      <c r="D23">
        <v>0</v>
      </c>
      <c r="E23" t="s">
        <v>212</v>
      </c>
      <c r="F23" t="s">
        <v>215</v>
      </c>
    </row>
    <row r="24" spans="1:6" x14ac:dyDescent="0.3">
      <c r="A24">
        <v>21</v>
      </c>
      <c r="B24" t="s">
        <v>220</v>
      </c>
      <c r="C24" s="4">
        <v>0</v>
      </c>
      <c r="D24">
        <v>0</v>
      </c>
      <c r="E24" t="s">
        <v>212</v>
      </c>
      <c r="F24" t="s">
        <v>215</v>
      </c>
    </row>
    <row r="25" spans="1:6" x14ac:dyDescent="0.3">
      <c r="A25">
        <v>22</v>
      </c>
      <c r="B25" t="s">
        <v>220</v>
      </c>
      <c r="C25" s="4">
        <v>0</v>
      </c>
      <c r="D25">
        <v>0</v>
      </c>
      <c r="E25" t="s">
        <v>212</v>
      </c>
      <c r="F25" t="s">
        <v>215</v>
      </c>
    </row>
    <row r="26" spans="1:6" x14ac:dyDescent="0.3">
      <c r="A26">
        <v>23</v>
      </c>
      <c r="B26" t="s">
        <v>220</v>
      </c>
      <c r="C26" s="4">
        <v>0</v>
      </c>
      <c r="D26">
        <v>0</v>
      </c>
      <c r="E26" t="s">
        <v>212</v>
      </c>
      <c r="F26"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26"/>
  <sheetViews>
    <sheetView topLeftCell="A3" workbookViewId="0">
      <selection activeCell="A4" sqref="A4"/>
    </sheetView>
  </sheetViews>
  <sheetFormatPr baseColWidth="10" defaultColWidth="9.109375" defaultRowHeight="14.4" x14ac:dyDescent="0.3"/>
  <cols>
    <col min="1" max="1" width="3.44140625" bestFit="1" customWidth="1"/>
    <col min="2" max="2" width="29.6640625" bestFit="1" customWidth="1"/>
    <col min="3" max="3" width="27.88671875" bestFit="1" customWidth="1"/>
    <col min="4" max="4" width="26.88671875" bestFit="1" customWidth="1"/>
    <col min="5" max="5" width="31.5546875" bestFit="1" customWidth="1"/>
    <col min="6" max="6" width="27.88671875" bestFit="1" customWidth="1"/>
  </cols>
  <sheetData>
    <row r="1" spans="1:6" hidden="1" x14ac:dyDescent="0.3">
      <c r="B1" t="s">
        <v>7</v>
      </c>
      <c r="C1" t="s">
        <v>11</v>
      </c>
      <c r="D1" t="s">
        <v>11</v>
      </c>
      <c r="E1" t="s">
        <v>7</v>
      </c>
      <c r="F1" t="s">
        <v>7</v>
      </c>
    </row>
    <row r="2" spans="1:6" hidden="1" x14ac:dyDescent="0.3">
      <c r="B2" t="s">
        <v>158</v>
      </c>
      <c r="C2" t="s">
        <v>159</v>
      </c>
      <c r="D2" t="s">
        <v>160</v>
      </c>
      <c r="E2" t="s">
        <v>161</v>
      </c>
      <c r="F2" t="s">
        <v>162</v>
      </c>
    </row>
    <row r="3" spans="1:6" x14ac:dyDescent="0.3">
      <c r="A3" s="1" t="s">
        <v>98</v>
      </c>
      <c r="B3" s="1" t="s">
        <v>163</v>
      </c>
      <c r="C3" s="1" t="s">
        <v>164</v>
      </c>
      <c r="D3" s="1" t="s">
        <v>165</v>
      </c>
      <c r="E3" s="1" t="s">
        <v>166</v>
      </c>
      <c r="F3" s="1" t="s">
        <v>167</v>
      </c>
    </row>
    <row r="4" spans="1:6" x14ac:dyDescent="0.3">
      <c r="A4">
        <v>1</v>
      </c>
      <c r="B4" t="s">
        <v>220</v>
      </c>
      <c r="C4" s="4">
        <v>0</v>
      </c>
      <c r="D4">
        <v>0</v>
      </c>
      <c r="E4" t="s">
        <v>212</v>
      </c>
      <c r="F4" t="s">
        <v>215</v>
      </c>
    </row>
    <row r="5" spans="1:6" x14ac:dyDescent="0.3">
      <c r="A5">
        <v>2</v>
      </c>
      <c r="B5" t="s">
        <v>220</v>
      </c>
      <c r="C5" s="4">
        <v>0</v>
      </c>
      <c r="D5">
        <v>0</v>
      </c>
      <c r="E5" t="s">
        <v>212</v>
      </c>
      <c r="F5" t="s">
        <v>215</v>
      </c>
    </row>
    <row r="6" spans="1:6" x14ac:dyDescent="0.3">
      <c r="A6">
        <v>3</v>
      </c>
      <c r="B6" t="s">
        <v>220</v>
      </c>
      <c r="C6" s="4">
        <v>0</v>
      </c>
      <c r="D6">
        <v>0</v>
      </c>
      <c r="E6" t="s">
        <v>212</v>
      </c>
      <c r="F6" t="s">
        <v>215</v>
      </c>
    </row>
    <row r="7" spans="1:6" x14ac:dyDescent="0.3">
      <c r="A7">
        <v>4</v>
      </c>
      <c r="B7" t="s">
        <v>220</v>
      </c>
      <c r="C7" s="4">
        <v>0</v>
      </c>
      <c r="D7">
        <v>0</v>
      </c>
      <c r="E7" t="s">
        <v>212</v>
      </c>
      <c r="F7" t="s">
        <v>215</v>
      </c>
    </row>
    <row r="8" spans="1:6" x14ac:dyDescent="0.3">
      <c r="A8">
        <v>5</v>
      </c>
      <c r="B8" t="s">
        <v>220</v>
      </c>
      <c r="C8" s="4">
        <v>0</v>
      </c>
      <c r="D8">
        <v>0</v>
      </c>
      <c r="E8" t="s">
        <v>212</v>
      </c>
      <c r="F8" t="s">
        <v>215</v>
      </c>
    </row>
    <row r="9" spans="1:6" x14ac:dyDescent="0.3">
      <c r="A9">
        <v>6</v>
      </c>
      <c r="B9" t="s">
        <v>220</v>
      </c>
      <c r="C9" s="4">
        <v>0</v>
      </c>
      <c r="D9">
        <v>0</v>
      </c>
      <c r="E9" t="s">
        <v>212</v>
      </c>
      <c r="F9" t="s">
        <v>215</v>
      </c>
    </row>
    <row r="10" spans="1:6" x14ac:dyDescent="0.3">
      <c r="A10">
        <v>7</v>
      </c>
      <c r="B10" t="s">
        <v>220</v>
      </c>
      <c r="C10" s="4">
        <v>0</v>
      </c>
      <c r="D10">
        <v>0</v>
      </c>
      <c r="E10" t="s">
        <v>212</v>
      </c>
      <c r="F10" t="s">
        <v>215</v>
      </c>
    </row>
    <row r="11" spans="1:6" x14ac:dyDescent="0.3">
      <c r="A11">
        <v>8</v>
      </c>
      <c r="B11" t="s">
        <v>220</v>
      </c>
      <c r="C11" s="4">
        <v>0</v>
      </c>
      <c r="D11">
        <v>0</v>
      </c>
      <c r="E11" t="s">
        <v>212</v>
      </c>
      <c r="F11" t="s">
        <v>215</v>
      </c>
    </row>
    <row r="12" spans="1:6" x14ac:dyDescent="0.3">
      <c r="A12">
        <v>9</v>
      </c>
      <c r="B12" t="s">
        <v>220</v>
      </c>
      <c r="C12" s="4">
        <v>0</v>
      </c>
      <c r="D12">
        <v>0</v>
      </c>
      <c r="E12" t="s">
        <v>212</v>
      </c>
      <c r="F12" t="s">
        <v>215</v>
      </c>
    </row>
    <row r="13" spans="1:6" x14ac:dyDescent="0.3">
      <c r="A13">
        <v>10</v>
      </c>
      <c r="B13" t="s">
        <v>220</v>
      </c>
      <c r="C13" s="4">
        <v>0</v>
      </c>
      <c r="D13">
        <v>0</v>
      </c>
      <c r="E13" t="s">
        <v>212</v>
      </c>
      <c r="F13" t="s">
        <v>215</v>
      </c>
    </row>
    <row r="14" spans="1:6" x14ac:dyDescent="0.3">
      <c r="A14">
        <v>11</v>
      </c>
      <c r="B14" t="s">
        <v>220</v>
      </c>
      <c r="C14" s="4">
        <v>0</v>
      </c>
      <c r="D14">
        <v>0</v>
      </c>
      <c r="E14" t="s">
        <v>212</v>
      </c>
      <c r="F14" t="s">
        <v>215</v>
      </c>
    </row>
    <row r="15" spans="1:6" x14ac:dyDescent="0.3">
      <c r="A15">
        <v>12</v>
      </c>
      <c r="B15" t="s">
        <v>220</v>
      </c>
      <c r="C15" s="4">
        <v>0</v>
      </c>
      <c r="D15">
        <v>0</v>
      </c>
      <c r="E15" t="s">
        <v>212</v>
      </c>
      <c r="F15" t="s">
        <v>215</v>
      </c>
    </row>
    <row r="16" spans="1:6" x14ac:dyDescent="0.3">
      <c r="A16">
        <v>13</v>
      </c>
      <c r="B16" t="s">
        <v>220</v>
      </c>
      <c r="C16" s="4">
        <v>0</v>
      </c>
      <c r="D16">
        <v>0</v>
      </c>
      <c r="E16" t="s">
        <v>212</v>
      </c>
      <c r="F16" t="s">
        <v>215</v>
      </c>
    </row>
    <row r="17" spans="1:6" x14ac:dyDescent="0.3">
      <c r="A17">
        <v>14</v>
      </c>
      <c r="B17" t="s">
        <v>220</v>
      </c>
      <c r="C17" s="4">
        <v>0</v>
      </c>
      <c r="D17">
        <v>0</v>
      </c>
      <c r="E17" t="s">
        <v>212</v>
      </c>
      <c r="F17" t="s">
        <v>215</v>
      </c>
    </row>
    <row r="18" spans="1:6" x14ac:dyDescent="0.3">
      <c r="A18">
        <v>15</v>
      </c>
      <c r="B18" t="s">
        <v>220</v>
      </c>
      <c r="C18" s="4">
        <v>0</v>
      </c>
      <c r="D18">
        <v>0</v>
      </c>
      <c r="E18" t="s">
        <v>212</v>
      </c>
      <c r="F18" t="s">
        <v>215</v>
      </c>
    </row>
    <row r="19" spans="1:6" x14ac:dyDescent="0.3">
      <c r="A19">
        <v>16</v>
      </c>
      <c r="B19" t="s">
        <v>220</v>
      </c>
      <c r="C19" s="4">
        <v>0</v>
      </c>
      <c r="D19">
        <v>0</v>
      </c>
      <c r="E19" t="s">
        <v>212</v>
      </c>
      <c r="F19" t="s">
        <v>215</v>
      </c>
    </row>
    <row r="20" spans="1:6" x14ac:dyDescent="0.3">
      <c r="A20">
        <v>17</v>
      </c>
      <c r="B20" t="s">
        <v>220</v>
      </c>
      <c r="C20" s="4">
        <v>0</v>
      </c>
      <c r="D20">
        <v>0</v>
      </c>
      <c r="E20" t="s">
        <v>212</v>
      </c>
      <c r="F20" t="s">
        <v>215</v>
      </c>
    </row>
    <row r="21" spans="1:6" x14ac:dyDescent="0.3">
      <c r="A21">
        <v>18</v>
      </c>
      <c r="B21" t="s">
        <v>220</v>
      </c>
      <c r="C21" s="4">
        <v>0</v>
      </c>
      <c r="D21">
        <v>0</v>
      </c>
      <c r="E21" t="s">
        <v>212</v>
      </c>
      <c r="F21" t="s">
        <v>215</v>
      </c>
    </row>
    <row r="22" spans="1:6" x14ac:dyDescent="0.3">
      <c r="A22">
        <v>19</v>
      </c>
      <c r="B22" t="s">
        <v>220</v>
      </c>
      <c r="C22" s="4">
        <v>0</v>
      </c>
      <c r="D22">
        <v>0</v>
      </c>
      <c r="E22" t="s">
        <v>212</v>
      </c>
      <c r="F22" t="s">
        <v>215</v>
      </c>
    </row>
    <row r="23" spans="1:6" x14ac:dyDescent="0.3">
      <c r="A23">
        <v>20</v>
      </c>
      <c r="B23" t="s">
        <v>220</v>
      </c>
      <c r="C23" s="4">
        <v>0</v>
      </c>
      <c r="D23">
        <v>0</v>
      </c>
      <c r="E23" t="s">
        <v>212</v>
      </c>
      <c r="F23" t="s">
        <v>215</v>
      </c>
    </row>
    <row r="24" spans="1:6" x14ac:dyDescent="0.3">
      <c r="A24">
        <v>21</v>
      </c>
      <c r="B24" t="s">
        <v>220</v>
      </c>
      <c r="C24" s="4">
        <v>0</v>
      </c>
      <c r="D24">
        <v>0</v>
      </c>
      <c r="E24" t="s">
        <v>212</v>
      </c>
      <c r="F24" t="s">
        <v>215</v>
      </c>
    </row>
    <row r="25" spans="1:6" x14ac:dyDescent="0.3">
      <c r="A25">
        <v>22</v>
      </c>
      <c r="B25" t="s">
        <v>220</v>
      </c>
      <c r="C25" s="4">
        <v>0</v>
      </c>
      <c r="D25">
        <v>0</v>
      </c>
      <c r="E25" t="s">
        <v>212</v>
      </c>
      <c r="F25" t="s">
        <v>215</v>
      </c>
    </row>
    <row r="26" spans="1:6" x14ac:dyDescent="0.3">
      <c r="A26">
        <v>23</v>
      </c>
      <c r="B26" t="s">
        <v>220</v>
      </c>
      <c r="C26" s="4">
        <v>0</v>
      </c>
      <c r="D26">
        <v>0</v>
      </c>
      <c r="E26" t="s">
        <v>212</v>
      </c>
      <c r="F26"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26"/>
  <sheetViews>
    <sheetView topLeftCell="A3" workbookViewId="0">
      <selection activeCell="A4" sqref="A4"/>
    </sheetView>
  </sheetViews>
  <sheetFormatPr baseColWidth="10" defaultColWidth="9.109375" defaultRowHeight="14.4" x14ac:dyDescent="0.3"/>
  <cols>
    <col min="1" max="1" width="3.44140625" bestFit="1" customWidth="1"/>
    <col min="2" max="2" width="29.5546875" bestFit="1" customWidth="1"/>
    <col min="3" max="3" width="27.6640625" bestFit="1" customWidth="1"/>
    <col min="4" max="4" width="26.6640625" bestFit="1" customWidth="1"/>
    <col min="5" max="5" width="32" bestFit="1" customWidth="1"/>
    <col min="6" max="6" width="27.6640625" bestFit="1" customWidth="1"/>
  </cols>
  <sheetData>
    <row r="1" spans="1:6" hidden="1" x14ac:dyDescent="0.3">
      <c r="B1" t="s">
        <v>7</v>
      </c>
      <c r="C1" t="s">
        <v>11</v>
      </c>
      <c r="D1" t="s">
        <v>11</v>
      </c>
      <c r="E1" t="s">
        <v>7</v>
      </c>
      <c r="F1" t="s">
        <v>7</v>
      </c>
    </row>
    <row r="2" spans="1:6" hidden="1" x14ac:dyDescent="0.3">
      <c r="B2" t="s">
        <v>168</v>
      </c>
      <c r="C2" t="s">
        <v>169</v>
      </c>
      <c r="D2" t="s">
        <v>170</v>
      </c>
      <c r="E2" t="s">
        <v>171</v>
      </c>
      <c r="F2" t="s">
        <v>172</v>
      </c>
    </row>
    <row r="3" spans="1:6" x14ac:dyDescent="0.3">
      <c r="A3" s="1" t="s">
        <v>98</v>
      </c>
      <c r="B3" s="1" t="s">
        <v>173</v>
      </c>
      <c r="C3" s="1" t="s">
        <v>174</v>
      </c>
      <c r="D3" s="1" t="s">
        <v>175</v>
      </c>
      <c r="E3" s="1" t="s">
        <v>176</v>
      </c>
      <c r="F3" s="1" t="s">
        <v>177</v>
      </c>
    </row>
    <row r="4" spans="1:6" x14ac:dyDescent="0.3">
      <c r="A4">
        <v>1</v>
      </c>
      <c r="B4" t="s">
        <v>220</v>
      </c>
      <c r="C4" s="4">
        <v>0</v>
      </c>
      <c r="D4">
        <v>0</v>
      </c>
      <c r="E4" t="s">
        <v>212</v>
      </c>
      <c r="F4" t="s">
        <v>215</v>
      </c>
    </row>
    <row r="5" spans="1:6" x14ac:dyDescent="0.3">
      <c r="A5">
        <v>2</v>
      </c>
      <c r="B5" t="s">
        <v>220</v>
      </c>
      <c r="C5" s="4">
        <v>0</v>
      </c>
      <c r="D5">
        <v>0</v>
      </c>
      <c r="E5" t="s">
        <v>212</v>
      </c>
      <c r="F5" t="s">
        <v>215</v>
      </c>
    </row>
    <row r="6" spans="1:6" x14ac:dyDescent="0.3">
      <c r="A6">
        <v>3</v>
      </c>
      <c r="B6" t="s">
        <v>220</v>
      </c>
      <c r="C6" s="4">
        <v>0</v>
      </c>
      <c r="D6">
        <v>0</v>
      </c>
      <c r="E6" t="s">
        <v>212</v>
      </c>
      <c r="F6" t="s">
        <v>215</v>
      </c>
    </row>
    <row r="7" spans="1:6" x14ac:dyDescent="0.3">
      <c r="A7">
        <v>4</v>
      </c>
      <c r="B7" t="s">
        <v>220</v>
      </c>
      <c r="C7" s="4">
        <v>0</v>
      </c>
      <c r="D7">
        <v>0</v>
      </c>
      <c r="E7" t="s">
        <v>212</v>
      </c>
      <c r="F7" t="s">
        <v>215</v>
      </c>
    </row>
    <row r="8" spans="1:6" x14ac:dyDescent="0.3">
      <c r="A8">
        <v>5</v>
      </c>
      <c r="B8" t="s">
        <v>220</v>
      </c>
      <c r="C8" s="4">
        <v>0</v>
      </c>
      <c r="D8">
        <v>0</v>
      </c>
      <c r="E8" t="s">
        <v>212</v>
      </c>
      <c r="F8" t="s">
        <v>215</v>
      </c>
    </row>
    <row r="9" spans="1:6" x14ac:dyDescent="0.3">
      <c r="A9">
        <v>6</v>
      </c>
      <c r="B9" t="s">
        <v>220</v>
      </c>
      <c r="C9" s="4">
        <v>0</v>
      </c>
      <c r="D9">
        <v>0</v>
      </c>
      <c r="E9" t="s">
        <v>212</v>
      </c>
      <c r="F9" t="s">
        <v>215</v>
      </c>
    </row>
    <row r="10" spans="1:6" x14ac:dyDescent="0.3">
      <c r="A10">
        <v>7</v>
      </c>
      <c r="B10" t="s">
        <v>220</v>
      </c>
      <c r="C10" s="4">
        <v>0</v>
      </c>
      <c r="D10">
        <v>0</v>
      </c>
      <c r="E10" t="s">
        <v>212</v>
      </c>
      <c r="F10" t="s">
        <v>215</v>
      </c>
    </row>
    <row r="11" spans="1:6" x14ac:dyDescent="0.3">
      <c r="A11">
        <v>8</v>
      </c>
      <c r="B11" t="s">
        <v>220</v>
      </c>
      <c r="C11" s="4">
        <v>0</v>
      </c>
      <c r="D11">
        <v>0</v>
      </c>
      <c r="E11" t="s">
        <v>212</v>
      </c>
      <c r="F11" t="s">
        <v>215</v>
      </c>
    </row>
    <row r="12" spans="1:6" x14ac:dyDescent="0.3">
      <c r="A12">
        <v>9</v>
      </c>
      <c r="B12" t="s">
        <v>220</v>
      </c>
      <c r="C12" s="4">
        <v>0</v>
      </c>
      <c r="D12">
        <v>0</v>
      </c>
      <c r="E12" t="s">
        <v>212</v>
      </c>
      <c r="F12" t="s">
        <v>215</v>
      </c>
    </row>
    <row r="13" spans="1:6" x14ac:dyDescent="0.3">
      <c r="A13">
        <v>10</v>
      </c>
      <c r="B13" t="s">
        <v>220</v>
      </c>
      <c r="C13" s="4">
        <v>0</v>
      </c>
      <c r="D13">
        <v>0</v>
      </c>
      <c r="E13" t="s">
        <v>212</v>
      </c>
      <c r="F13" t="s">
        <v>215</v>
      </c>
    </row>
    <row r="14" spans="1:6" x14ac:dyDescent="0.3">
      <c r="A14">
        <v>11</v>
      </c>
      <c r="B14" t="s">
        <v>220</v>
      </c>
      <c r="C14" s="4">
        <v>0</v>
      </c>
      <c r="D14">
        <v>0</v>
      </c>
      <c r="E14" t="s">
        <v>212</v>
      </c>
      <c r="F14" t="s">
        <v>215</v>
      </c>
    </row>
    <row r="15" spans="1:6" x14ac:dyDescent="0.3">
      <c r="A15">
        <v>12</v>
      </c>
      <c r="B15" t="s">
        <v>220</v>
      </c>
      <c r="C15" s="4">
        <v>0</v>
      </c>
      <c r="D15">
        <v>0</v>
      </c>
      <c r="E15" t="s">
        <v>212</v>
      </c>
      <c r="F15" t="s">
        <v>215</v>
      </c>
    </row>
    <row r="16" spans="1:6" x14ac:dyDescent="0.3">
      <c r="A16">
        <v>13</v>
      </c>
      <c r="B16" t="s">
        <v>220</v>
      </c>
      <c r="C16" s="4">
        <v>0</v>
      </c>
      <c r="D16">
        <v>0</v>
      </c>
      <c r="E16" t="s">
        <v>212</v>
      </c>
      <c r="F16" t="s">
        <v>215</v>
      </c>
    </row>
    <row r="17" spans="1:6" x14ac:dyDescent="0.3">
      <c r="A17">
        <v>14</v>
      </c>
      <c r="B17" t="s">
        <v>220</v>
      </c>
      <c r="C17" s="4">
        <v>0</v>
      </c>
      <c r="D17">
        <v>0</v>
      </c>
      <c r="E17" t="s">
        <v>212</v>
      </c>
      <c r="F17" t="s">
        <v>215</v>
      </c>
    </row>
    <row r="18" spans="1:6" x14ac:dyDescent="0.3">
      <c r="A18">
        <v>15</v>
      </c>
      <c r="B18" t="s">
        <v>220</v>
      </c>
      <c r="C18" s="4">
        <v>0</v>
      </c>
      <c r="D18">
        <v>0</v>
      </c>
      <c r="E18" t="s">
        <v>212</v>
      </c>
      <c r="F18" t="s">
        <v>215</v>
      </c>
    </row>
    <row r="19" spans="1:6" x14ac:dyDescent="0.3">
      <c r="A19">
        <v>16</v>
      </c>
      <c r="B19" t="s">
        <v>220</v>
      </c>
      <c r="C19" s="4">
        <v>0</v>
      </c>
      <c r="D19">
        <v>0</v>
      </c>
      <c r="E19" t="s">
        <v>212</v>
      </c>
      <c r="F19" t="s">
        <v>215</v>
      </c>
    </row>
    <row r="20" spans="1:6" x14ac:dyDescent="0.3">
      <c r="A20">
        <v>17</v>
      </c>
      <c r="B20" t="s">
        <v>220</v>
      </c>
      <c r="C20" s="4">
        <v>0</v>
      </c>
      <c r="D20">
        <v>0</v>
      </c>
      <c r="E20" t="s">
        <v>212</v>
      </c>
      <c r="F20" t="s">
        <v>215</v>
      </c>
    </row>
    <row r="21" spans="1:6" x14ac:dyDescent="0.3">
      <c r="A21">
        <v>18</v>
      </c>
      <c r="B21" t="s">
        <v>220</v>
      </c>
      <c r="C21" s="4">
        <v>0</v>
      </c>
      <c r="D21">
        <v>0</v>
      </c>
      <c r="E21" t="s">
        <v>212</v>
      </c>
      <c r="F21" t="s">
        <v>215</v>
      </c>
    </row>
    <row r="22" spans="1:6" x14ac:dyDescent="0.3">
      <c r="A22">
        <v>19</v>
      </c>
      <c r="B22" t="s">
        <v>220</v>
      </c>
      <c r="C22" s="4">
        <v>0</v>
      </c>
      <c r="D22">
        <v>0</v>
      </c>
      <c r="E22" t="s">
        <v>212</v>
      </c>
      <c r="F22" t="s">
        <v>215</v>
      </c>
    </row>
    <row r="23" spans="1:6" x14ac:dyDescent="0.3">
      <c r="A23">
        <v>20</v>
      </c>
      <c r="B23" t="s">
        <v>220</v>
      </c>
      <c r="C23" s="4">
        <v>0</v>
      </c>
      <c r="D23">
        <v>0</v>
      </c>
      <c r="E23" t="s">
        <v>212</v>
      </c>
      <c r="F23" t="s">
        <v>215</v>
      </c>
    </row>
    <row r="24" spans="1:6" x14ac:dyDescent="0.3">
      <c r="A24">
        <v>21</v>
      </c>
      <c r="B24" t="s">
        <v>220</v>
      </c>
      <c r="C24" s="4">
        <v>0</v>
      </c>
      <c r="D24">
        <v>0</v>
      </c>
      <c r="E24" t="s">
        <v>212</v>
      </c>
      <c r="F24" t="s">
        <v>215</v>
      </c>
    </row>
    <row r="25" spans="1:6" x14ac:dyDescent="0.3">
      <c r="A25">
        <v>22</v>
      </c>
      <c r="B25" t="s">
        <v>220</v>
      </c>
      <c r="C25" s="4">
        <v>0</v>
      </c>
      <c r="D25">
        <v>0</v>
      </c>
      <c r="E25" t="s">
        <v>212</v>
      </c>
      <c r="F25" t="s">
        <v>215</v>
      </c>
    </row>
    <row r="26" spans="1:6" x14ac:dyDescent="0.3">
      <c r="A26">
        <v>23</v>
      </c>
      <c r="B26" t="s">
        <v>220</v>
      </c>
      <c r="C26" s="4">
        <v>0</v>
      </c>
      <c r="D26">
        <v>0</v>
      </c>
      <c r="E26" t="s">
        <v>212</v>
      </c>
      <c r="F26"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26"/>
  <sheetViews>
    <sheetView topLeftCell="A3" workbookViewId="0">
      <selection activeCell="A4" sqref="A4"/>
    </sheetView>
  </sheetViews>
  <sheetFormatPr baseColWidth="10" defaultColWidth="9.109375" defaultRowHeight="14.4" x14ac:dyDescent="0.3"/>
  <cols>
    <col min="1" max="1" width="3.44140625" bestFit="1" customWidth="1"/>
    <col min="2" max="2" width="33.44140625" bestFit="1" customWidth="1"/>
    <col min="3" max="3" width="31.44140625" bestFit="1" customWidth="1"/>
    <col min="4" max="4" width="30.5546875" bestFit="1" customWidth="1"/>
    <col min="5" max="5" width="35.88671875" bestFit="1" customWidth="1"/>
    <col min="6" max="6" width="31.5546875" bestFit="1" customWidth="1"/>
  </cols>
  <sheetData>
    <row r="1" spans="1:6" hidden="1" x14ac:dyDescent="0.3">
      <c r="B1" t="s">
        <v>7</v>
      </c>
      <c r="C1" t="s">
        <v>11</v>
      </c>
      <c r="D1" t="s">
        <v>11</v>
      </c>
      <c r="E1" t="s">
        <v>7</v>
      </c>
      <c r="F1" t="s">
        <v>7</v>
      </c>
    </row>
    <row r="2" spans="1:6" hidden="1" x14ac:dyDescent="0.3">
      <c r="B2" t="s">
        <v>178</v>
      </c>
      <c r="C2" t="s">
        <v>179</v>
      </c>
      <c r="D2" t="s">
        <v>180</v>
      </c>
      <c r="E2" t="s">
        <v>181</v>
      </c>
      <c r="F2" t="s">
        <v>182</v>
      </c>
    </row>
    <row r="3" spans="1:6" x14ac:dyDescent="0.3">
      <c r="A3" s="1" t="s">
        <v>98</v>
      </c>
      <c r="B3" s="1" t="s">
        <v>183</v>
      </c>
      <c r="C3" s="1" t="s">
        <v>184</v>
      </c>
      <c r="D3" s="1" t="s">
        <v>185</v>
      </c>
      <c r="E3" s="1" t="s">
        <v>186</v>
      </c>
      <c r="F3" s="1" t="s">
        <v>187</v>
      </c>
    </row>
    <row r="4" spans="1:6" x14ac:dyDescent="0.3">
      <c r="A4">
        <v>1</v>
      </c>
      <c r="B4" t="s">
        <v>221</v>
      </c>
      <c r="C4">
        <v>0</v>
      </c>
      <c r="D4">
        <v>0</v>
      </c>
      <c r="E4" t="s">
        <v>212</v>
      </c>
      <c r="F4" t="s">
        <v>215</v>
      </c>
    </row>
    <row r="5" spans="1:6" x14ac:dyDescent="0.3">
      <c r="A5">
        <v>2</v>
      </c>
      <c r="B5" t="s">
        <v>221</v>
      </c>
      <c r="C5">
        <v>0</v>
      </c>
      <c r="D5">
        <v>0</v>
      </c>
      <c r="E5" t="s">
        <v>212</v>
      </c>
      <c r="F5" t="s">
        <v>215</v>
      </c>
    </row>
    <row r="6" spans="1:6" x14ac:dyDescent="0.3">
      <c r="A6">
        <v>3</v>
      </c>
      <c r="B6" t="s">
        <v>221</v>
      </c>
      <c r="C6">
        <v>0</v>
      </c>
      <c r="D6">
        <v>0</v>
      </c>
      <c r="E6" t="s">
        <v>212</v>
      </c>
      <c r="F6" t="s">
        <v>215</v>
      </c>
    </row>
    <row r="7" spans="1:6" x14ac:dyDescent="0.3">
      <c r="A7">
        <v>4</v>
      </c>
      <c r="B7" t="s">
        <v>221</v>
      </c>
      <c r="C7">
        <v>0</v>
      </c>
      <c r="D7">
        <v>0</v>
      </c>
      <c r="E7" t="s">
        <v>212</v>
      </c>
      <c r="F7" t="s">
        <v>215</v>
      </c>
    </row>
    <row r="8" spans="1:6" x14ac:dyDescent="0.3">
      <c r="A8">
        <v>5</v>
      </c>
      <c r="B8" t="s">
        <v>221</v>
      </c>
      <c r="C8">
        <v>0</v>
      </c>
      <c r="D8">
        <v>0</v>
      </c>
      <c r="E8" t="s">
        <v>212</v>
      </c>
      <c r="F8" t="s">
        <v>215</v>
      </c>
    </row>
    <row r="9" spans="1:6" x14ac:dyDescent="0.3">
      <c r="A9">
        <v>6</v>
      </c>
      <c r="B9" t="s">
        <v>221</v>
      </c>
      <c r="C9">
        <v>0</v>
      </c>
      <c r="D9">
        <v>0</v>
      </c>
      <c r="E9" t="s">
        <v>212</v>
      </c>
      <c r="F9" t="s">
        <v>215</v>
      </c>
    </row>
    <row r="10" spans="1:6" x14ac:dyDescent="0.3">
      <c r="A10">
        <v>7</v>
      </c>
      <c r="B10" t="s">
        <v>221</v>
      </c>
      <c r="C10">
        <v>0</v>
      </c>
      <c r="D10">
        <v>0</v>
      </c>
      <c r="E10" t="s">
        <v>212</v>
      </c>
      <c r="F10" t="s">
        <v>215</v>
      </c>
    </row>
    <row r="11" spans="1:6" x14ac:dyDescent="0.3">
      <c r="A11">
        <v>8</v>
      </c>
      <c r="B11" t="s">
        <v>221</v>
      </c>
      <c r="C11">
        <v>0</v>
      </c>
      <c r="D11">
        <v>0</v>
      </c>
      <c r="E11" t="s">
        <v>212</v>
      </c>
      <c r="F11" t="s">
        <v>215</v>
      </c>
    </row>
    <row r="12" spans="1:6" x14ac:dyDescent="0.3">
      <c r="A12">
        <v>9</v>
      </c>
      <c r="B12" t="s">
        <v>221</v>
      </c>
      <c r="C12">
        <v>0</v>
      </c>
      <c r="D12">
        <v>0</v>
      </c>
      <c r="E12" t="s">
        <v>212</v>
      </c>
      <c r="F12" t="s">
        <v>215</v>
      </c>
    </row>
    <row r="13" spans="1:6" x14ac:dyDescent="0.3">
      <c r="A13">
        <v>10</v>
      </c>
      <c r="B13" t="s">
        <v>221</v>
      </c>
      <c r="C13">
        <v>0</v>
      </c>
      <c r="D13">
        <v>0</v>
      </c>
      <c r="E13" t="s">
        <v>212</v>
      </c>
      <c r="F13" t="s">
        <v>215</v>
      </c>
    </row>
    <row r="14" spans="1:6" x14ac:dyDescent="0.3">
      <c r="A14">
        <v>11</v>
      </c>
      <c r="B14" t="s">
        <v>221</v>
      </c>
      <c r="C14">
        <v>0</v>
      </c>
      <c r="D14">
        <v>0</v>
      </c>
      <c r="E14" t="s">
        <v>212</v>
      </c>
      <c r="F14" t="s">
        <v>215</v>
      </c>
    </row>
    <row r="15" spans="1:6" x14ac:dyDescent="0.3">
      <c r="A15">
        <v>12</v>
      </c>
      <c r="B15" t="s">
        <v>221</v>
      </c>
      <c r="C15">
        <v>0</v>
      </c>
      <c r="D15">
        <v>0</v>
      </c>
      <c r="E15" t="s">
        <v>212</v>
      </c>
      <c r="F15" t="s">
        <v>215</v>
      </c>
    </row>
    <row r="16" spans="1:6" x14ac:dyDescent="0.3">
      <c r="A16">
        <v>13</v>
      </c>
      <c r="B16" t="s">
        <v>221</v>
      </c>
      <c r="C16">
        <v>0</v>
      </c>
      <c r="D16">
        <v>0</v>
      </c>
      <c r="E16" t="s">
        <v>212</v>
      </c>
      <c r="F16" t="s">
        <v>215</v>
      </c>
    </row>
    <row r="17" spans="1:6" x14ac:dyDescent="0.3">
      <c r="A17">
        <v>14</v>
      </c>
      <c r="B17" t="s">
        <v>221</v>
      </c>
      <c r="C17">
        <v>0</v>
      </c>
      <c r="D17">
        <v>0</v>
      </c>
      <c r="E17" t="s">
        <v>212</v>
      </c>
      <c r="F17" t="s">
        <v>215</v>
      </c>
    </row>
    <row r="18" spans="1:6" x14ac:dyDescent="0.3">
      <c r="A18">
        <v>15</v>
      </c>
      <c r="B18" t="s">
        <v>221</v>
      </c>
      <c r="C18">
        <v>0</v>
      </c>
      <c r="D18">
        <v>0</v>
      </c>
      <c r="E18" t="s">
        <v>212</v>
      </c>
      <c r="F18" t="s">
        <v>215</v>
      </c>
    </row>
    <row r="19" spans="1:6" x14ac:dyDescent="0.3">
      <c r="A19">
        <v>16</v>
      </c>
      <c r="B19" t="s">
        <v>221</v>
      </c>
      <c r="C19">
        <v>0</v>
      </c>
      <c r="D19">
        <v>0</v>
      </c>
      <c r="E19" t="s">
        <v>212</v>
      </c>
      <c r="F19" t="s">
        <v>215</v>
      </c>
    </row>
    <row r="20" spans="1:6" x14ac:dyDescent="0.3">
      <c r="A20">
        <v>17</v>
      </c>
      <c r="B20" t="s">
        <v>221</v>
      </c>
      <c r="C20">
        <v>0</v>
      </c>
      <c r="D20">
        <v>0</v>
      </c>
      <c r="E20" t="s">
        <v>212</v>
      </c>
      <c r="F20" t="s">
        <v>215</v>
      </c>
    </row>
    <row r="21" spans="1:6" x14ac:dyDescent="0.3">
      <c r="A21">
        <v>18</v>
      </c>
      <c r="B21" t="s">
        <v>221</v>
      </c>
      <c r="C21">
        <v>0</v>
      </c>
      <c r="D21">
        <v>0</v>
      </c>
      <c r="E21" t="s">
        <v>212</v>
      </c>
      <c r="F21" t="s">
        <v>215</v>
      </c>
    </row>
    <row r="22" spans="1:6" x14ac:dyDescent="0.3">
      <c r="A22">
        <v>19</v>
      </c>
      <c r="B22" t="s">
        <v>221</v>
      </c>
      <c r="C22">
        <v>0</v>
      </c>
      <c r="D22">
        <v>0</v>
      </c>
      <c r="E22" t="s">
        <v>212</v>
      </c>
      <c r="F22" t="s">
        <v>215</v>
      </c>
    </row>
    <row r="23" spans="1:6" x14ac:dyDescent="0.3">
      <c r="A23">
        <v>20</v>
      </c>
      <c r="B23" t="s">
        <v>221</v>
      </c>
      <c r="C23">
        <v>0</v>
      </c>
      <c r="D23">
        <v>0</v>
      </c>
      <c r="E23" t="s">
        <v>212</v>
      </c>
      <c r="F23" t="s">
        <v>215</v>
      </c>
    </row>
    <row r="24" spans="1:6" x14ac:dyDescent="0.3">
      <c r="A24">
        <v>21</v>
      </c>
      <c r="B24" t="s">
        <v>221</v>
      </c>
      <c r="C24">
        <v>0</v>
      </c>
      <c r="D24">
        <v>0</v>
      </c>
      <c r="E24" t="s">
        <v>212</v>
      </c>
      <c r="F24" t="s">
        <v>215</v>
      </c>
    </row>
    <row r="25" spans="1:6" x14ac:dyDescent="0.3">
      <c r="A25">
        <v>22</v>
      </c>
      <c r="B25" t="s">
        <v>221</v>
      </c>
      <c r="C25">
        <v>0</v>
      </c>
      <c r="D25">
        <v>0</v>
      </c>
      <c r="E25" t="s">
        <v>212</v>
      </c>
      <c r="F25" t="s">
        <v>215</v>
      </c>
    </row>
    <row r="26" spans="1:6" x14ac:dyDescent="0.3">
      <c r="A26">
        <v>23</v>
      </c>
      <c r="B26" t="s">
        <v>221</v>
      </c>
      <c r="C26">
        <v>0</v>
      </c>
      <c r="D26">
        <v>0</v>
      </c>
      <c r="E26" t="s">
        <v>212</v>
      </c>
      <c r="F26"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26"/>
  <sheetViews>
    <sheetView topLeftCell="A3" workbookViewId="0">
      <selection activeCell="A4" sqref="A4"/>
    </sheetView>
  </sheetViews>
  <sheetFormatPr baseColWidth="10" defaultColWidth="9.109375" defaultRowHeight="14.4" x14ac:dyDescent="0.3"/>
  <cols>
    <col min="1" max="1" width="3.44140625" bestFit="1" customWidth="1"/>
    <col min="2" max="2" width="43.44140625" bestFit="1" customWidth="1"/>
    <col min="3" max="3" width="41.5546875" bestFit="1" customWidth="1"/>
    <col min="4" max="4" width="40.5546875" bestFit="1" customWidth="1"/>
    <col min="5" max="5" width="46" bestFit="1" customWidth="1"/>
    <col min="6" max="6" width="41.6640625" bestFit="1" customWidth="1"/>
  </cols>
  <sheetData>
    <row r="1" spans="1:6" hidden="1" x14ac:dyDescent="0.3">
      <c r="B1" t="s">
        <v>7</v>
      </c>
      <c r="C1" t="s">
        <v>11</v>
      </c>
      <c r="D1" t="s">
        <v>11</v>
      </c>
      <c r="E1" t="s">
        <v>7</v>
      </c>
      <c r="F1" t="s">
        <v>7</v>
      </c>
    </row>
    <row r="2" spans="1:6" hidden="1" x14ac:dyDescent="0.3">
      <c r="B2" t="s">
        <v>188</v>
      </c>
      <c r="C2" t="s">
        <v>189</v>
      </c>
      <c r="D2" t="s">
        <v>190</v>
      </c>
      <c r="E2" t="s">
        <v>191</v>
      </c>
      <c r="F2" t="s">
        <v>192</v>
      </c>
    </row>
    <row r="3" spans="1:6" x14ac:dyDescent="0.3">
      <c r="A3" s="1" t="s">
        <v>98</v>
      </c>
      <c r="B3" s="1" t="s">
        <v>193</v>
      </c>
      <c r="C3" s="1" t="s">
        <v>194</v>
      </c>
      <c r="D3" s="1" t="s">
        <v>195</v>
      </c>
      <c r="E3" s="1" t="s">
        <v>196</v>
      </c>
      <c r="F3" s="1" t="s">
        <v>197</v>
      </c>
    </row>
    <row r="4" spans="1:6" x14ac:dyDescent="0.3">
      <c r="A4">
        <v>1</v>
      </c>
      <c r="B4" t="s">
        <v>220</v>
      </c>
      <c r="C4" s="4">
        <v>0</v>
      </c>
      <c r="D4">
        <v>0</v>
      </c>
      <c r="E4" t="s">
        <v>212</v>
      </c>
      <c r="F4" t="s">
        <v>215</v>
      </c>
    </row>
    <row r="5" spans="1:6" x14ac:dyDescent="0.3">
      <c r="A5">
        <v>2</v>
      </c>
      <c r="B5" t="s">
        <v>220</v>
      </c>
      <c r="C5" s="4">
        <v>0</v>
      </c>
      <c r="D5">
        <v>0</v>
      </c>
      <c r="E5" t="s">
        <v>212</v>
      </c>
      <c r="F5" t="s">
        <v>215</v>
      </c>
    </row>
    <row r="6" spans="1:6" x14ac:dyDescent="0.3">
      <c r="A6">
        <v>3</v>
      </c>
      <c r="B6" t="s">
        <v>220</v>
      </c>
      <c r="C6" s="4">
        <v>0</v>
      </c>
      <c r="D6">
        <v>0</v>
      </c>
      <c r="E6" t="s">
        <v>212</v>
      </c>
      <c r="F6" t="s">
        <v>215</v>
      </c>
    </row>
    <row r="7" spans="1:6" x14ac:dyDescent="0.3">
      <c r="A7">
        <v>4</v>
      </c>
      <c r="B7" t="s">
        <v>220</v>
      </c>
      <c r="C7" s="4">
        <v>0</v>
      </c>
      <c r="D7">
        <v>0</v>
      </c>
      <c r="E7" t="s">
        <v>212</v>
      </c>
      <c r="F7" t="s">
        <v>215</v>
      </c>
    </row>
    <row r="8" spans="1:6" x14ac:dyDescent="0.3">
      <c r="A8">
        <v>5</v>
      </c>
      <c r="B8" t="s">
        <v>220</v>
      </c>
      <c r="C8" s="4">
        <v>0</v>
      </c>
      <c r="D8">
        <v>0</v>
      </c>
      <c r="E8" t="s">
        <v>212</v>
      </c>
      <c r="F8" t="s">
        <v>215</v>
      </c>
    </row>
    <row r="9" spans="1:6" x14ac:dyDescent="0.3">
      <c r="A9">
        <v>6</v>
      </c>
      <c r="B9" t="s">
        <v>220</v>
      </c>
      <c r="C9" s="4">
        <v>0</v>
      </c>
      <c r="D9">
        <v>0</v>
      </c>
      <c r="E9" t="s">
        <v>212</v>
      </c>
      <c r="F9" t="s">
        <v>215</v>
      </c>
    </row>
    <row r="10" spans="1:6" x14ac:dyDescent="0.3">
      <c r="A10">
        <v>7</v>
      </c>
      <c r="B10" t="s">
        <v>220</v>
      </c>
      <c r="C10" s="4">
        <v>0</v>
      </c>
      <c r="D10">
        <v>0</v>
      </c>
      <c r="E10" t="s">
        <v>212</v>
      </c>
      <c r="F10" t="s">
        <v>215</v>
      </c>
    </row>
    <row r="11" spans="1:6" x14ac:dyDescent="0.3">
      <c r="A11">
        <v>8</v>
      </c>
      <c r="B11" t="s">
        <v>220</v>
      </c>
      <c r="C11" s="4">
        <v>0</v>
      </c>
      <c r="D11">
        <v>0</v>
      </c>
      <c r="E11" t="s">
        <v>212</v>
      </c>
      <c r="F11" t="s">
        <v>215</v>
      </c>
    </row>
    <row r="12" spans="1:6" x14ac:dyDescent="0.3">
      <c r="A12">
        <v>9</v>
      </c>
      <c r="B12" t="s">
        <v>220</v>
      </c>
      <c r="C12" s="4">
        <v>0</v>
      </c>
      <c r="D12">
        <v>0</v>
      </c>
      <c r="E12" t="s">
        <v>212</v>
      </c>
      <c r="F12" t="s">
        <v>215</v>
      </c>
    </row>
    <row r="13" spans="1:6" x14ac:dyDescent="0.3">
      <c r="A13">
        <v>10</v>
      </c>
      <c r="B13" t="s">
        <v>220</v>
      </c>
      <c r="C13" s="4">
        <v>0</v>
      </c>
      <c r="D13">
        <v>0</v>
      </c>
      <c r="E13" t="s">
        <v>212</v>
      </c>
      <c r="F13" t="s">
        <v>215</v>
      </c>
    </row>
    <row r="14" spans="1:6" x14ac:dyDescent="0.3">
      <c r="A14">
        <v>11</v>
      </c>
      <c r="B14" t="s">
        <v>220</v>
      </c>
      <c r="C14" s="4">
        <v>0</v>
      </c>
      <c r="D14">
        <v>0</v>
      </c>
      <c r="E14" t="s">
        <v>212</v>
      </c>
      <c r="F14" t="s">
        <v>215</v>
      </c>
    </row>
    <row r="15" spans="1:6" x14ac:dyDescent="0.3">
      <c r="A15">
        <v>12</v>
      </c>
      <c r="B15" t="s">
        <v>220</v>
      </c>
      <c r="C15" s="4">
        <v>0</v>
      </c>
      <c r="D15">
        <v>0</v>
      </c>
      <c r="E15" t="s">
        <v>212</v>
      </c>
      <c r="F15" t="s">
        <v>215</v>
      </c>
    </row>
    <row r="16" spans="1:6" x14ac:dyDescent="0.3">
      <c r="A16">
        <v>13</v>
      </c>
      <c r="B16" t="s">
        <v>220</v>
      </c>
      <c r="C16" s="4">
        <v>0</v>
      </c>
      <c r="D16">
        <v>0</v>
      </c>
      <c r="E16" t="s">
        <v>212</v>
      </c>
      <c r="F16" t="s">
        <v>215</v>
      </c>
    </row>
    <row r="17" spans="1:6" x14ac:dyDescent="0.3">
      <c r="A17">
        <v>14</v>
      </c>
      <c r="B17" t="s">
        <v>220</v>
      </c>
      <c r="C17" s="4">
        <v>0</v>
      </c>
      <c r="D17">
        <v>0</v>
      </c>
      <c r="E17" t="s">
        <v>212</v>
      </c>
      <c r="F17" t="s">
        <v>215</v>
      </c>
    </row>
    <row r="18" spans="1:6" x14ac:dyDescent="0.3">
      <c r="A18">
        <v>15</v>
      </c>
      <c r="B18" t="s">
        <v>220</v>
      </c>
      <c r="C18" s="4">
        <v>0</v>
      </c>
      <c r="D18">
        <v>0</v>
      </c>
      <c r="E18" t="s">
        <v>212</v>
      </c>
      <c r="F18" t="s">
        <v>215</v>
      </c>
    </row>
    <row r="19" spans="1:6" x14ac:dyDescent="0.3">
      <c r="A19">
        <v>16</v>
      </c>
      <c r="B19" t="s">
        <v>220</v>
      </c>
      <c r="C19" s="4">
        <v>0</v>
      </c>
      <c r="D19">
        <v>0</v>
      </c>
      <c r="E19" t="s">
        <v>212</v>
      </c>
      <c r="F19" t="s">
        <v>215</v>
      </c>
    </row>
    <row r="20" spans="1:6" x14ac:dyDescent="0.3">
      <c r="A20">
        <v>17</v>
      </c>
      <c r="B20" t="s">
        <v>220</v>
      </c>
      <c r="C20" s="4">
        <v>0</v>
      </c>
      <c r="D20">
        <v>0</v>
      </c>
      <c r="E20" t="s">
        <v>212</v>
      </c>
      <c r="F20" t="s">
        <v>215</v>
      </c>
    </row>
    <row r="21" spans="1:6" x14ac:dyDescent="0.3">
      <c r="A21">
        <v>18</v>
      </c>
      <c r="B21" t="s">
        <v>220</v>
      </c>
      <c r="C21" s="4">
        <v>0</v>
      </c>
      <c r="D21">
        <v>0</v>
      </c>
      <c r="E21" t="s">
        <v>212</v>
      </c>
      <c r="F21" t="s">
        <v>215</v>
      </c>
    </row>
    <row r="22" spans="1:6" x14ac:dyDescent="0.3">
      <c r="A22">
        <v>19</v>
      </c>
      <c r="B22" t="s">
        <v>220</v>
      </c>
      <c r="C22" s="4">
        <v>0</v>
      </c>
      <c r="D22">
        <v>0</v>
      </c>
      <c r="E22" t="s">
        <v>212</v>
      </c>
      <c r="F22" t="s">
        <v>215</v>
      </c>
    </row>
    <row r="23" spans="1:6" x14ac:dyDescent="0.3">
      <c r="A23">
        <v>20</v>
      </c>
      <c r="B23" t="s">
        <v>220</v>
      </c>
      <c r="C23" s="4">
        <v>0</v>
      </c>
      <c r="D23">
        <v>0</v>
      </c>
      <c r="E23" t="s">
        <v>212</v>
      </c>
      <c r="F23" t="s">
        <v>215</v>
      </c>
    </row>
    <row r="24" spans="1:6" x14ac:dyDescent="0.3">
      <c r="A24">
        <v>21</v>
      </c>
      <c r="B24" t="s">
        <v>220</v>
      </c>
      <c r="C24" s="4">
        <v>0</v>
      </c>
      <c r="D24">
        <v>0</v>
      </c>
      <c r="E24" t="s">
        <v>212</v>
      </c>
      <c r="F24" t="s">
        <v>215</v>
      </c>
    </row>
    <row r="25" spans="1:6" x14ac:dyDescent="0.3">
      <c r="A25">
        <v>22</v>
      </c>
      <c r="B25" t="s">
        <v>220</v>
      </c>
      <c r="C25" s="4">
        <v>0</v>
      </c>
      <c r="D25">
        <v>0</v>
      </c>
      <c r="E25" t="s">
        <v>212</v>
      </c>
      <c r="F25" t="s">
        <v>215</v>
      </c>
    </row>
    <row r="26" spans="1:6" x14ac:dyDescent="0.3">
      <c r="A26">
        <v>23</v>
      </c>
      <c r="B26" t="s">
        <v>220</v>
      </c>
      <c r="C26" s="4">
        <v>0</v>
      </c>
      <c r="D26">
        <v>0</v>
      </c>
      <c r="E26" t="s">
        <v>212</v>
      </c>
      <c r="F26"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26"/>
  <sheetViews>
    <sheetView topLeftCell="A3" workbookViewId="0">
      <selection activeCell="A4" sqref="A4"/>
    </sheetView>
  </sheetViews>
  <sheetFormatPr baseColWidth="10" defaultColWidth="9.109375" defaultRowHeight="14.4" x14ac:dyDescent="0.3"/>
  <cols>
    <col min="1" max="1" width="3.44140625" bestFit="1" customWidth="1"/>
    <col min="2" max="2" width="49.33203125" bestFit="1" customWidth="1"/>
    <col min="3" max="3" width="47.44140625" bestFit="1" customWidth="1"/>
    <col min="4" max="4" width="46.44140625" bestFit="1" customWidth="1"/>
    <col min="5" max="5" width="51.88671875" bestFit="1" customWidth="1"/>
    <col min="6" max="6" width="47.5546875" bestFit="1" customWidth="1"/>
  </cols>
  <sheetData>
    <row r="1" spans="1:6" hidden="1" x14ac:dyDescent="0.3">
      <c r="B1" t="s">
        <v>7</v>
      </c>
      <c r="C1" t="s">
        <v>11</v>
      </c>
      <c r="D1" t="s">
        <v>11</v>
      </c>
      <c r="E1" t="s">
        <v>7</v>
      </c>
      <c r="F1" t="s">
        <v>7</v>
      </c>
    </row>
    <row r="2" spans="1:6" hidden="1" x14ac:dyDescent="0.3">
      <c r="B2" t="s">
        <v>198</v>
      </c>
      <c r="C2" t="s">
        <v>199</v>
      </c>
      <c r="D2" t="s">
        <v>200</v>
      </c>
      <c r="E2" t="s">
        <v>201</v>
      </c>
      <c r="F2" t="s">
        <v>202</v>
      </c>
    </row>
    <row r="3" spans="1:6" x14ac:dyDescent="0.3">
      <c r="A3" s="1" t="s">
        <v>98</v>
      </c>
      <c r="B3" s="1" t="s">
        <v>203</v>
      </c>
      <c r="C3" s="1" t="s">
        <v>204</v>
      </c>
      <c r="D3" s="1" t="s">
        <v>205</v>
      </c>
      <c r="E3" s="1" t="s">
        <v>206</v>
      </c>
      <c r="F3" s="1" t="s">
        <v>207</v>
      </c>
    </row>
    <row r="4" spans="1:6" x14ac:dyDescent="0.3">
      <c r="A4">
        <v>1</v>
      </c>
      <c r="B4" t="s">
        <v>222</v>
      </c>
      <c r="C4">
        <v>40309</v>
      </c>
      <c r="D4">
        <v>0</v>
      </c>
      <c r="E4" t="s">
        <v>212</v>
      </c>
      <c r="F4" t="s">
        <v>215</v>
      </c>
    </row>
    <row r="5" spans="1:6" x14ac:dyDescent="0.3">
      <c r="A5">
        <v>2</v>
      </c>
      <c r="B5" t="s">
        <v>222</v>
      </c>
      <c r="C5">
        <v>19118</v>
      </c>
      <c r="D5">
        <v>0</v>
      </c>
      <c r="E5" t="s">
        <v>212</v>
      </c>
      <c r="F5" t="s">
        <v>215</v>
      </c>
    </row>
    <row r="6" spans="1:6" x14ac:dyDescent="0.3">
      <c r="A6">
        <v>3</v>
      </c>
      <c r="B6" t="s">
        <v>222</v>
      </c>
      <c r="C6">
        <v>14015.5</v>
      </c>
      <c r="D6">
        <v>0</v>
      </c>
      <c r="E6" t="s">
        <v>212</v>
      </c>
      <c r="F6" t="s">
        <v>215</v>
      </c>
    </row>
    <row r="7" spans="1:6" x14ac:dyDescent="0.3">
      <c r="A7">
        <v>4</v>
      </c>
      <c r="B7" t="s">
        <v>222</v>
      </c>
      <c r="C7">
        <v>9143.5</v>
      </c>
      <c r="D7">
        <v>0</v>
      </c>
      <c r="E7" t="s">
        <v>212</v>
      </c>
      <c r="F7" t="s">
        <v>215</v>
      </c>
    </row>
    <row r="8" spans="1:6" x14ac:dyDescent="0.3">
      <c r="A8">
        <v>5</v>
      </c>
      <c r="B8" t="s">
        <v>222</v>
      </c>
      <c r="C8">
        <v>9143.5</v>
      </c>
      <c r="D8">
        <v>0</v>
      </c>
      <c r="E8" t="s">
        <v>212</v>
      </c>
      <c r="F8" t="s">
        <v>215</v>
      </c>
    </row>
    <row r="9" spans="1:6" x14ac:dyDescent="0.3">
      <c r="A9">
        <v>6</v>
      </c>
      <c r="B9" t="s">
        <v>222</v>
      </c>
      <c r="C9">
        <v>6778</v>
      </c>
      <c r="D9">
        <v>0</v>
      </c>
      <c r="E9" t="s">
        <v>212</v>
      </c>
      <c r="F9" t="s">
        <v>215</v>
      </c>
    </row>
    <row r="10" spans="1:6" x14ac:dyDescent="0.3">
      <c r="A10">
        <v>7</v>
      </c>
      <c r="B10" t="s">
        <v>222</v>
      </c>
      <c r="C10">
        <v>19118</v>
      </c>
      <c r="D10">
        <v>0</v>
      </c>
      <c r="E10" t="s">
        <v>212</v>
      </c>
      <c r="F10" t="s">
        <v>215</v>
      </c>
    </row>
    <row r="11" spans="1:6" x14ac:dyDescent="0.3">
      <c r="A11">
        <v>8</v>
      </c>
      <c r="B11" t="s">
        <v>222</v>
      </c>
      <c r="C11">
        <v>14015.5</v>
      </c>
      <c r="D11">
        <v>0</v>
      </c>
      <c r="E11" t="s">
        <v>212</v>
      </c>
      <c r="F11" t="s">
        <v>215</v>
      </c>
    </row>
    <row r="12" spans="1:6" x14ac:dyDescent="0.3">
      <c r="A12">
        <v>9</v>
      </c>
      <c r="B12" t="s">
        <v>222</v>
      </c>
      <c r="C12">
        <v>9143.5</v>
      </c>
      <c r="D12">
        <v>0</v>
      </c>
      <c r="E12" t="s">
        <v>212</v>
      </c>
      <c r="F12" t="s">
        <v>215</v>
      </c>
    </row>
    <row r="13" spans="1:6" x14ac:dyDescent="0.3">
      <c r="A13">
        <v>10</v>
      </c>
      <c r="B13" t="s">
        <v>222</v>
      </c>
      <c r="C13">
        <v>9143.5</v>
      </c>
      <c r="D13">
        <v>0</v>
      </c>
      <c r="E13" t="s">
        <v>212</v>
      </c>
      <c r="F13" t="s">
        <v>215</v>
      </c>
    </row>
    <row r="14" spans="1:6" x14ac:dyDescent="0.3">
      <c r="A14">
        <v>11</v>
      </c>
      <c r="B14" t="s">
        <v>222</v>
      </c>
      <c r="C14">
        <v>9143.5</v>
      </c>
      <c r="D14">
        <v>0</v>
      </c>
      <c r="E14" t="s">
        <v>212</v>
      </c>
      <c r="F14" t="s">
        <v>215</v>
      </c>
    </row>
    <row r="15" spans="1:6" x14ac:dyDescent="0.3">
      <c r="A15">
        <v>12</v>
      </c>
      <c r="B15" t="s">
        <v>222</v>
      </c>
      <c r="C15">
        <v>19118</v>
      </c>
      <c r="D15">
        <v>0</v>
      </c>
      <c r="E15" t="s">
        <v>212</v>
      </c>
      <c r="F15" t="s">
        <v>215</v>
      </c>
    </row>
    <row r="16" spans="1:6" x14ac:dyDescent="0.3">
      <c r="A16">
        <v>13</v>
      </c>
      <c r="B16" t="s">
        <v>222</v>
      </c>
      <c r="C16">
        <v>9143.5</v>
      </c>
      <c r="D16">
        <v>0</v>
      </c>
      <c r="E16" t="s">
        <v>212</v>
      </c>
      <c r="F16" t="s">
        <v>215</v>
      </c>
    </row>
    <row r="17" spans="1:6" x14ac:dyDescent="0.3">
      <c r="A17">
        <v>14</v>
      </c>
      <c r="B17" t="s">
        <v>222</v>
      </c>
      <c r="C17">
        <v>14015.5</v>
      </c>
      <c r="D17">
        <v>0</v>
      </c>
      <c r="E17" t="s">
        <v>212</v>
      </c>
      <c r="F17" t="s">
        <v>215</v>
      </c>
    </row>
    <row r="18" spans="1:6" x14ac:dyDescent="0.3">
      <c r="A18">
        <v>15</v>
      </c>
      <c r="B18" t="s">
        <v>222</v>
      </c>
      <c r="C18">
        <v>9143.5</v>
      </c>
      <c r="D18">
        <v>0</v>
      </c>
      <c r="E18" t="s">
        <v>212</v>
      </c>
      <c r="F18" t="s">
        <v>215</v>
      </c>
    </row>
    <row r="19" spans="1:6" x14ac:dyDescent="0.3">
      <c r="A19">
        <v>16</v>
      </c>
      <c r="B19" t="s">
        <v>222</v>
      </c>
      <c r="C19">
        <v>0</v>
      </c>
      <c r="D19">
        <v>0</v>
      </c>
      <c r="E19" t="s">
        <v>212</v>
      </c>
      <c r="F19" t="s">
        <v>215</v>
      </c>
    </row>
    <row r="20" spans="1:6" x14ac:dyDescent="0.3">
      <c r="A20">
        <v>17</v>
      </c>
      <c r="B20" t="s">
        <v>222</v>
      </c>
      <c r="C20">
        <v>9143.5</v>
      </c>
      <c r="D20">
        <v>0</v>
      </c>
      <c r="E20" t="s">
        <v>212</v>
      </c>
      <c r="F20" t="s">
        <v>215</v>
      </c>
    </row>
    <row r="21" spans="1:6" x14ac:dyDescent="0.3">
      <c r="A21">
        <v>18</v>
      </c>
      <c r="B21" t="s">
        <v>222</v>
      </c>
      <c r="C21">
        <v>6778</v>
      </c>
      <c r="D21">
        <v>0</v>
      </c>
      <c r="E21" t="s">
        <v>212</v>
      </c>
      <c r="F21" t="s">
        <v>215</v>
      </c>
    </row>
    <row r="22" spans="1:6" x14ac:dyDescent="0.3">
      <c r="A22">
        <v>19</v>
      </c>
      <c r="B22" t="s">
        <v>222</v>
      </c>
      <c r="C22">
        <v>0</v>
      </c>
      <c r="D22">
        <v>0</v>
      </c>
      <c r="E22" t="s">
        <v>212</v>
      </c>
      <c r="F22" t="s">
        <v>215</v>
      </c>
    </row>
    <row r="23" spans="1:6" x14ac:dyDescent="0.3">
      <c r="A23">
        <v>20</v>
      </c>
      <c r="B23" t="s">
        <v>222</v>
      </c>
      <c r="C23">
        <v>14015.5</v>
      </c>
      <c r="D23">
        <v>0</v>
      </c>
      <c r="E23" t="s">
        <v>212</v>
      </c>
      <c r="F23" t="s">
        <v>215</v>
      </c>
    </row>
    <row r="24" spans="1:6" x14ac:dyDescent="0.3">
      <c r="A24">
        <v>21</v>
      </c>
      <c r="B24" t="s">
        <v>222</v>
      </c>
      <c r="C24">
        <v>9143.5</v>
      </c>
      <c r="D24">
        <v>0</v>
      </c>
      <c r="E24" t="s">
        <v>212</v>
      </c>
      <c r="F24" t="s">
        <v>215</v>
      </c>
    </row>
    <row r="25" spans="1:6" x14ac:dyDescent="0.3">
      <c r="A25">
        <v>22</v>
      </c>
      <c r="B25" t="s">
        <v>222</v>
      </c>
      <c r="C25">
        <v>6778</v>
      </c>
      <c r="D25">
        <v>0</v>
      </c>
      <c r="E25" t="s">
        <v>212</v>
      </c>
      <c r="F25" t="s">
        <v>215</v>
      </c>
    </row>
    <row r="26" spans="1:6" x14ac:dyDescent="0.3">
      <c r="A26">
        <v>23</v>
      </c>
      <c r="B26" t="s">
        <v>222</v>
      </c>
      <c r="C26">
        <v>4496</v>
      </c>
      <c r="D26">
        <v>0</v>
      </c>
      <c r="E26" t="s">
        <v>212</v>
      </c>
      <c r="F26"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26"/>
  <sheetViews>
    <sheetView topLeftCell="A3" workbookViewId="0">
      <selection activeCell="A4" sqref="A4"/>
    </sheetView>
  </sheetViews>
  <sheetFormatPr baseColWidth="10" defaultColWidth="9.109375" defaultRowHeight="14.4" x14ac:dyDescent="0.3"/>
  <cols>
    <col min="1" max="1" width="3.44140625" bestFit="1" customWidth="1"/>
    <col min="2" max="2" width="45.5546875" bestFit="1" customWidth="1"/>
    <col min="3" max="3" width="46.44140625" bestFit="1" customWidth="1"/>
  </cols>
  <sheetData>
    <row r="1" spans="1:3" hidden="1" x14ac:dyDescent="0.3">
      <c r="B1" t="s">
        <v>7</v>
      </c>
      <c r="C1" t="s">
        <v>7</v>
      </c>
    </row>
    <row r="2" spans="1:3" hidden="1" x14ac:dyDescent="0.3">
      <c r="B2" t="s">
        <v>208</v>
      </c>
      <c r="C2" t="s">
        <v>209</v>
      </c>
    </row>
    <row r="3" spans="1:3" x14ac:dyDescent="0.3">
      <c r="A3" s="1" t="s">
        <v>98</v>
      </c>
      <c r="B3" s="1" t="s">
        <v>210</v>
      </c>
      <c r="C3" s="1" t="s">
        <v>211</v>
      </c>
    </row>
    <row r="4" spans="1:3" x14ac:dyDescent="0.3">
      <c r="A4">
        <v>1</v>
      </c>
      <c r="B4" t="s">
        <v>223</v>
      </c>
      <c r="C4" t="s">
        <v>215</v>
      </c>
    </row>
    <row r="5" spans="1:3" x14ac:dyDescent="0.3">
      <c r="A5">
        <v>2</v>
      </c>
      <c r="B5" t="s">
        <v>223</v>
      </c>
      <c r="C5" t="s">
        <v>215</v>
      </c>
    </row>
    <row r="6" spans="1:3" x14ac:dyDescent="0.3">
      <c r="A6">
        <v>3</v>
      </c>
      <c r="B6" t="s">
        <v>223</v>
      </c>
      <c r="C6" t="s">
        <v>215</v>
      </c>
    </row>
    <row r="7" spans="1:3" x14ac:dyDescent="0.3">
      <c r="A7">
        <v>4</v>
      </c>
      <c r="B7" t="s">
        <v>223</v>
      </c>
      <c r="C7" t="s">
        <v>215</v>
      </c>
    </row>
    <row r="8" spans="1:3" x14ac:dyDescent="0.3">
      <c r="A8">
        <v>5</v>
      </c>
      <c r="B8" t="s">
        <v>223</v>
      </c>
      <c r="C8" t="s">
        <v>215</v>
      </c>
    </row>
    <row r="9" spans="1:3" x14ac:dyDescent="0.3">
      <c r="A9">
        <v>6</v>
      </c>
      <c r="B9" t="s">
        <v>223</v>
      </c>
      <c r="C9" t="s">
        <v>215</v>
      </c>
    </row>
    <row r="10" spans="1:3" x14ac:dyDescent="0.3">
      <c r="A10">
        <v>7</v>
      </c>
      <c r="B10" t="s">
        <v>223</v>
      </c>
      <c r="C10" t="s">
        <v>215</v>
      </c>
    </row>
    <row r="11" spans="1:3" x14ac:dyDescent="0.3">
      <c r="A11">
        <v>8</v>
      </c>
      <c r="B11" t="s">
        <v>223</v>
      </c>
      <c r="C11" t="s">
        <v>215</v>
      </c>
    </row>
    <row r="12" spans="1:3" x14ac:dyDescent="0.3">
      <c r="A12">
        <v>9</v>
      </c>
      <c r="B12" t="s">
        <v>223</v>
      </c>
      <c r="C12" t="s">
        <v>215</v>
      </c>
    </row>
    <row r="13" spans="1:3" x14ac:dyDescent="0.3">
      <c r="A13">
        <v>10</v>
      </c>
      <c r="B13" t="s">
        <v>223</v>
      </c>
      <c r="C13" t="s">
        <v>215</v>
      </c>
    </row>
    <row r="14" spans="1:3" x14ac:dyDescent="0.3">
      <c r="A14">
        <v>11</v>
      </c>
      <c r="B14" t="s">
        <v>223</v>
      </c>
      <c r="C14" t="s">
        <v>215</v>
      </c>
    </row>
    <row r="15" spans="1:3" x14ac:dyDescent="0.3">
      <c r="A15">
        <v>12</v>
      </c>
      <c r="B15" t="s">
        <v>223</v>
      </c>
      <c r="C15" t="s">
        <v>215</v>
      </c>
    </row>
    <row r="16" spans="1:3" x14ac:dyDescent="0.3">
      <c r="A16">
        <v>13</v>
      </c>
      <c r="B16" t="s">
        <v>223</v>
      </c>
      <c r="C16" t="s">
        <v>215</v>
      </c>
    </row>
    <row r="17" spans="1:3" x14ac:dyDescent="0.3">
      <c r="A17">
        <v>14</v>
      </c>
      <c r="B17" t="s">
        <v>223</v>
      </c>
      <c r="C17" t="s">
        <v>215</v>
      </c>
    </row>
    <row r="18" spans="1:3" x14ac:dyDescent="0.3">
      <c r="A18">
        <v>15</v>
      </c>
      <c r="B18" t="s">
        <v>223</v>
      </c>
      <c r="C18" t="s">
        <v>215</v>
      </c>
    </row>
    <row r="19" spans="1:3" x14ac:dyDescent="0.3">
      <c r="A19">
        <v>16</v>
      </c>
      <c r="B19" t="s">
        <v>223</v>
      </c>
      <c r="C19" t="s">
        <v>215</v>
      </c>
    </row>
    <row r="20" spans="1:3" x14ac:dyDescent="0.3">
      <c r="A20">
        <v>17</v>
      </c>
      <c r="B20" t="s">
        <v>223</v>
      </c>
      <c r="C20" t="s">
        <v>215</v>
      </c>
    </row>
    <row r="21" spans="1:3" x14ac:dyDescent="0.3">
      <c r="A21">
        <v>18</v>
      </c>
      <c r="B21" t="s">
        <v>223</v>
      </c>
      <c r="C21" t="s">
        <v>215</v>
      </c>
    </row>
    <row r="22" spans="1:3" x14ac:dyDescent="0.3">
      <c r="A22">
        <v>19</v>
      </c>
      <c r="B22" t="s">
        <v>223</v>
      </c>
      <c r="C22" t="s">
        <v>215</v>
      </c>
    </row>
    <row r="23" spans="1:3" x14ac:dyDescent="0.3">
      <c r="A23">
        <v>20</v>
      </c>
      <c r="B23" t="s">
        <v>223</v>
      </c>
      <c r="C23" t="s">
        <v>215</v>
      </c>
    </row>
    <row r="24" spans="1:3" x14ac:dyDescent="0.3">
      <c r="A24">
        <v>21</v>
      </c>
      <c r="B24" t="s">
        <v>223</v>
      </c>
      <c r="C24" t="s">
        <v>215</v>
      </c>
    </row>
    <row r="25" spans="1:3" x14ac:dyDescent="0.3">
      <c r="A25">
        <v>22</v>
      </c>
      <c r="B25" t="s">
        <v>223</v>
      </c>
      <c r="C25" t="s">
        <v>215</v>
      </c>
    </row>
    <row r="26" spans="1:3" x14ac:dyDescent="0.3">
      <c r="A26">
        <v>23</v>
      </c>
      <c r="B26" t="s">
        <v>223</v>
      </c>
      <c r="C26"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09375" defaultRowHeight="14.4" x14ac:dyDescent="0.3"/>
  <sheetData>
    <row r="1" spans="1:1" x14ac:dyDescent="0.3">
      <c r="A1" t="s">
        <v>80</v>
      </c>
    </row>
    <row r="2" spans="1:1" x14ac:dyDescent="0.3">
      <c r="A2" t="s">
        <v>81</v>
      </c>
    </row>
    <row r="3" spans="1:1" x14ac:dyDescent="0.3">
      <c r="A3" t="s">
        <v>82</v>
      </c>
    </row>
    <row r="4" spans="1:1" x14ac:dyDescent="0.3">
      <c r="A4" t="s">
        <v>83</v>
      </c>
    </row>
    <row r="5" spans="1:1" x14ac:dyDescent="0.3">
      <c r="A5" t="s">
        <v>84</v>
      </c>
    </row>
    <row r="6" spans="1:1" x14ac:dyDescent="0.3">
      <c r="A6" t="s">
        <v>85</v>
      </c>
    </row>
    <row r="7" spans="1:1" x14ac:dyDescent="0.3">
      <c r="A7" t="s">
        <v>86</v>
      </c>
    </row>
    <row r="8" spans="1:1" x14ac:dyDescent="0.3">
      <c r="A8" t="s">
        <v>87</v>
      </c>
    </row>
    <row r="9" spans="1:1" x14ac:dyDescent="0.3">
      <c r="A9" t="s">
        <v>88</v>
      </c>
    </row>
    <row r="10" spans="1:1" x14ac:dyDescent="0.3">
      <c r="A10" t="s">
        <v>89</v>
      </c>
    </row>
    <row r="11" spans="1:1" x14ac:dyDescent="0.3">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09375" defaultRowHeight="14.4" x14ac:dyDescent="0.3"/>
  <sheetData>
    <row r="1" spans="1:1" x14ac:dyDescent="0.3">
      <c r="A1" t="s">
        <v>91</v>
      </c>
    </row>
    <row r="2" spans="1:1" x14ac:dyDescent="0.3">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26"/>
  <sheetViews>
    <sheetView topLeftCell="A3" workbookViewId="0">
      <selection activeCell="A4" sqref="A4"/>
    </sheetView>
  </sheetViews>
  <sheetFormatPr baseColWidth="10" defaultColWidth="9.109375" defaultRowHeight="14.4" x14ac:dyDescent="0.3"/>
  <cols>
    <col min="1" max="1" width="3.44140625" bestFit="1" customWidth="1"/>
    <col min="2" max="2" width="59.88671875" bestFit="1" customWidth="1"/>
    <col min="3" max="3" width="57.88671875" bestFit="1" customWidth="1"/>
    <col min="4" max="4" width="57" bestFit="1" customWidth="1"/>
    <col min="5" max="5" width="62.33203125" bestFit="1" customWidth="1"/>
    <col min="6" max="6" width="58" bestFit="1" customWidth="1"/>
  </cols>
  <sheetData>
    <row r="1" spans="1:6" hidden="1" x14ac:dyDescent="0.3">
      <c r="B1" t="s">
        <v>10</v>
      </c>
      <c r="C1" t="s">
        <v>11</v>
      </c>
      <c r="D1" t="s">
        <v>11</v>
      </c>
      <c r="E1" t="s">
        <v>7</v>
      </c>
      <c r="F1" t="s">
        <v>7</v>
      </c>
    </row>
    <row r="2" spans="1:6" hidden="1" x14ac:dyDescent="0.3">
      <c r="B2" t="s">
        <v>93</v>
      </c>
      <c r="C2" t="s">
        <v>94</v>
      </c>
      <c r="D2" t="s">
        <v>95</v>
      </c>
      <c r="E2" t="s">
        <v>96</v>
      </c>
      <c r="F2" t="s">
        <v>97</v>
      </c>
    </row>
    <row r="3" spans="1:6" x14ac:dyDescent="0.3">
      <c r="A3" s="1" t="s">
        <v>98</v>
      </c>
      <c r="B3" s="1" t="s">
        <v>99</v>
      </c>
      <c r="C3" s="1" t="s">
        <v>100</v>
      </c>
      <c r="D3" s="1" t="s">
        <v>101</v>
      </c>
      <c r="E3" s="1" t="s">
        <v>102</v>
      </c>
      <c r="F3" s="1" t="s">
        <v>103</v>
      </c>
    </row>
    <row r="4" spans="1:6" x14ac:dyDescent="0.3">
      <c r="A4">
        <v>1</v>
      </c>
      <c r="B4" t="s">
        <v>214</v>
      </c>
      <c r="C4">
        <v>0</v>
      </c>
      <c r="D4">
        <v>0</v>
      </c>
      <c r="E4" t="s">
        <v>212</v>
      </c>
      <c r="F4" t="s">
        <v>215</v>
      </c>
    </row>
    <row r="5" spans="1:6" x14ac:dyDescent="0.3">
      <c r="A5">
        <v>2</v>
      </c>
      <c r="B5" t="s">
        <v>214</v>
      </c>
      <c r="C5">
        <v>0</v>
      </c>
      <c r="D5">
        <v>0</v>
      </c>
      <c r="E5" t="s">
        <v>212</v>
      </c>
      <c r="F5" t="s">
        <v>215</v>
      </c>
    </row>
    <row r="6" spans="1:6" x14ac:dyDescent="0.3">
      <c r="A6">
        <v>3</v>
      </c>
      <c r="B6" t="s">
        <v>214</v>
      </c>
      <c r="C6">
        <v>23</v>
      </c>
      <c r="D6">
        <v>0</v>
      </c>
      <c r="E6" t="s">
        <v>212</v>
      </c>
      <c r="F6" t="s">
        <v>215</v>
      </c>
    </row>
    <row r="7" spans="1:6" x14ac:dyDescent="0.3">
      <c r="A7">
        <v>4</v>
      </c>
      <c r="B7" t="s">
        <v>214</v>
      </c>
      <c r="C7">
        <v>0</v>
      </c>
      <c r="D7">
        <v>0</v>
      </c>
      <c r="E7" t="s">
        <v>212</v>
      </c>
      <c r="F7" t="s">
        <v>215</v>
      </c>
    </row>
    <row r="8" spans="1:6" x14ac:dyDescent="0.3">
      <c r="A8">
        <v>5</v>
      </c>
      <c r="B8" t="s">
        <v>214</v>
      </c>
      <c r="C8">
        <v>0</v>
      </c>
      <c r="D8">
        <v>0</v>
      </c>
      <c r="E8" t="s">
        <v>212</v>
      </c>
      <c r="F8" t="s">
        <v>215</v>
      </c>
    </row>
    <row r="9" spans="1:6" x14ac:dyDescent="0.3">
      <c r="A9">
        <v>6</v>
      </c>
      <c r="B9" t="s">
        <v>214</v>
      </c>
      <c r="C9">
        <v>0</v>
      </c>
      <c r="D9">
        <v>0</v>
      </c>
      <c r="E9" t="s">
        <v>212</v>
      </c>
      <c r="F9" t="s">
        <v>215</v>
      </c>
    </row>
    <row r="10" spans="1:6" x14ac:dyDescent="0.3">
      <c r="A10">
        <v>7</v>
      </c>
      <c r="B10" t="s">
        <v>214</v>
      </c>
      <c r="C10">
        <v>0</v>
      </c>
      <c r="D10">
        <v>0</v>
      </c>
      <c r="E10" t="s">
        <v>212</v>
      </c>
      <c r="F10" t="s">
        <v>215</v>
      </c>
    </row>
    <row r="11" spans="1:6" x14ac:dyDescent="0.3">
      <c r="A11">
        <v>8</v>
      </c>
      <c r="B11" t="s">
        <v>214</v>
      </c>
      <c r="C11">
        <v>0</v>
      </c>
      <c r="D11">
        <v>0</v>
      </c>
      <c r="E11" t="s">
        <v>212</v>
      </c>
      <c r="F11" t="s">
        <v>215</v>
      </c>
    </row>
    <row r="12" spans="1:6" x14ac:dyDescent="0.3">
      <c r="A12">
        <v>9</v>
      </c>
      <c r="B12" t="s">
        <v>214</v>
      </c>
      <c r="C12">
        <v>0</v>
      </c>
      <c r="D12">
        <v>0</v>
      </c>
      <c r="E12" t="s">
        <v>212</v>
      </c>
      <c r="F12" t="s">
        <v>215</v>
      </c>
    </row>
    <row r="13" spans="1:6" x14ac:dyDescent="0.3">
      <c r="A13">
        <v>10</v>
      </c>
      <c r="B13" t="s">
        <v>214</v>
      </c>
      <c r="C13">
        <v>0</v>
      </c>
      <c r="D13">
        <v>0</v>
      </c>
      <c r="E13" t="s">
        <v>212</v>
      </c>
      <c r="F13" t="s">
        <v>215</v>
      </c>
    </row>
    <row r="14" spans="1:6" x14ac:dyDescent="0.3">
      <c r="A14">
        <v>11</v>
      </c>
      <c r="B14" t="s">
        <v>214</v>
      </c>
      <c r="C14">
        <v>0</v>
      </c>
      <c r="D14">
        <v>0</v>
      </c>
      <c r="E14" t="s">
        <v>212</v>
      </c>
      <c r="F14" t="s">
        <v>215</v>
      </c>
    </row>
    <row r="15" spans="1:6" x14ac:dyDescent="0.3">
      <c r="A15">
        <v>12</v>
      </c>
      <c r="B15" t="s">
        <v>214</v>
      </c>
      <c r="C15">
        <v>27.5</v>
      </c>
      <c r="D15">
        <v>0</v>
      </c>
      <c r="E15" t="s">
        <v>212</v>
      </c>
      <c r="F15" t="s">
        <v>215</v>
      </c>
    </row>
    <row r="16" spans="1:6" x14ac:dyDescent="0.3">
      <c r="A16">
        <v>13</v>
      </c>
      <c r="B16" t="s">
        <v>214</v>
      </c>
      <c r="C16">
        <v>0</v>
      </c>
      <c r="D16">
        <v>0</v>
      </c>
      <c r="E16" t="s">
        <v>212</v>
      </c>
      <c r="F16" t="s">
        <v>215</v>
      </c>
    </row>
    <row r="17" spans="1:6" x14ac:dyDescent="0.3">
      <c r="A17">
        <v>14</v>
      </c>
      <c r="B17" t="s">
        <v>214</v>
      </c>
      <c r="C17">
        <v>0</v>
      </c>
      <c r="D17">
        <v>0</v>
      </c>
      <c r="E17" t="s">
        <v>212</v>
      </c>
      <c r="F17" t="s">
        <v>215</v>
      </c>
    </row>
    <row r="18" spans="1:6" x14ac:dyDescent="0.3">
      <c r="A18">
        <v>15</v>
      </c>
      <c r="B18" t="s">
        <v>214</v>
      </c>
      <c r="C18">
        <v>23</v>
      </c>
      <c r="D18">
        <v>0</v>
      </c>
      <c r="E18" t="s">
        <v>212</v>
      </c>
      <c r="F18" t="s">
        <v>215</v>
      </c>
    </row>
    <row r="19" spans="1:6" x14ac:dyDescent="0.3">
      <c r="A19">
        <v>16</v>
      </c>
      <c r="B19" t="s">
        <v>214</v>
      </c>
      <c r="C19">
        <v>0</v>
      </c>
      <c r="D19">
        <v>0</v>
      </c>
      <c r="E19" t="s">
        <v>212</v>
      </c>
      <c r="F19" t="s">
        <v>215</v>
      </c>
    </row>
    <row r="20" spans="1:6" x14ac:dyDescent="0.3">
      <c r="A20">
        <v>17</v>
      </c>
      <c r="B20" t="s">
        <v>214</v>
      </c>
      <c r="C20">
        <v>0</v>
      </c>
      <c r="D20">
        <v>0</v>
      </c>
      <c r="E20" t="s">
        <v>212</v>
      </c>
      <c r="F20" t="s">
        <v>215</v>
      </c>
    </row>
    <row r="21" spans="1:6" x14ac:dyDescent="0.3">
      <c r="A21">
        <v>18</v>
      </c>
      <c r="B21" t="s">
        <v>214</v>
      </c>
      <c r="C21">
        <v>0</v>
      </c>
      <c r="D21">
        <v>0</v>
      </c>
      <c r="E21" t="s">
        <v>212</v>
      </c>
      <c r="F21" t="s">
        <v>215</v>
      </c>
    </row>
    <row r="22" spans="1:6" x14ac:dyDescent="0.3">
      <c r="A22">
        <v>19</v>
      </c>
      <c r="B22" t="s">
        <v>214</v>
      </c>
      <c r="C22">
        <v>0</v>
      </c>
      <c r="D22">
        <v>0</v>
      </c>
      <c r="E22" t="s">
        <v>212</v>
      </c>
      <c r="F22" t="s">
        <v>215</v>
      </c>
    </row>
    <row r="23" spans="1:6" x14ac:dyDescent="0.3">
      <c r="A23">
        <v>20</v>
      </c>
      <c r="B23" t="s">
        <v>214</v>
      </c>
      <c r="C23">
        <v>0</v>
      </c>
      <c r="D23">
        <v>0</v>
      </c>
      <c r="E23" t="s">
        <v>212</v>
      </c>
      <c r="F23" t="s">
        <v>215</v>
      </c>
    </row>
    <row r="24" spans="1:6" x14ac:dyDescent="0.3">
      <c r="A24">
        <v>21</v>
      </c>
      <c r="B24" t="s">
        <v>214</v>
      </c>
      <c r="C24">
        <v>0</v>
      </c>
      <c r="D24">
        <v>0</v>
      </c>
      <c r="E24" t="s">
        <v>212</v>
      </c>
      <c r="F24" t="s">
        <v>215</v>
      </c>
    </row>
    <row r="25" spans="1:6" x14ac:dyDescent="0.3">
      <c r="A25">
        <v>22</v>
      </c>
      <c r="B25" t="s">
        <v>214</v>
      </c>
      <c r="C25">
        <v>0</v>
      </c>
      <c r="D25">
        <v>0</v>
      </c>
      <c r="E25" t="s">
        <v>212</v>
      </c>
      <c r="F25" t="s">
        <v>215</v>
      </c>
    </row>
    <row r="26" spans="1:6" x14ac:dyDescent="0.3">
      <c r="A26">
        <v>23</v>
      </c>
      <c r="B26" t="s">
        <v>214</v>
      </c>
      <c r="C26">
        <v>0</v>
      </c>
      <c r="D26">
        <v>0</v>
      </c>
      <c r="E26" t="s">
        <v>212</v>
      </c>
      <c r="F26"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26"/>
  <sheetViews>
    <sheetView topLeftCell="A3" workbookViewId="0">
      <selection activeCell="A4" sqref="A4"/>
    </sheetView>
  </sheetViews>
  <sheetFormatPr baseColWidth="10" defaultColWidth="9.109375" defaultRowHeight="14.4" x14ac:dyDescent="0.3"/>
  <cols>
    <col min="1" max="1" width="3.44140625" bestFit="1" customWidth="1"/>
    <col min="2" max="2" width="58.44140625" bestFit="1" customWidth="1"/>
    <col min="3" max="3" width="59.109375" bestFit="1" customWidth="1"/>
  </cols>
  <sheetData>
    <row r="1" spans="1:3" hidden="1" x14ac:dyDescent="0.3">
      <c r="B1" t="s">
        <v>10</v>
      </c>
      <c r="C1" t="s">
        <v>7</v>
      </c>
    </row>
    <row r="2" spans="1:3" hidden="1" x14ac:dyDescent="0.3">
      <c r="B2" t="s">
        <v>104</v>
      </c>
      <c r="C2" t="s">
        <v>105</v>
      </c>
    </row>
    <row r="3" spans="1:3" x14ac:dyDescent="0.3">
      <c r="A3" s="1" t="s">
        <v>98</v>
      </c>
      <c r="B3" s="1" t="s">
        <v>106</v>
      </c>
      <c r="C3" s="1" t="s">
        <v>107</v>
      </c>
    </row>
    <row r="4" spans="1:3" x14ac:dyDescent="0.3">
      <c r="A4">
        <v>1</v>
      </c>
      <c r="B4" t="s">
        <v>216</v>
      </c>
      <c r="C4" t="s">
        <v>215</v>
      </c>
    </row>
    <row r="5" spans="1:3" x14ac:dyDescent="0.3">
      <c r="A5">
        <v>2</v>
      </c>
      <c r="B5" t="s">
        <v>216</v>
      </c>
      <c r="C5" t="s">
        <v>215</v>
      </c>
    </row>
    <row r="6" spans="1:3" x14ac:dyDescent="0.3">
      <c r="A6">
        <v>3</v>
      </c>
      <c r="B6" t="s">
        <v>216</v>
      </c>
      <c r="C6" t="s">
        <v>215</v>
      </c>
    </row>
    <row r="7" spans="1:3" x14ac:dyDescent="0.3">
      <c r="A7">
        <v>4</v>
      </c>
      <c r="B7" t="s">
        <v>216</v>
      </c>
      <c r="C7" t="s">
        <v>215</v>
      </c>
    </row>
    <row r="8" spans="1:3" x14ac:dyDescent="0.3">
      <c r="A8">
        <v>5</v>
      </c>
      <c r="B8" t="s">
        <v>216</v>
      </c>
      <c r="C8" t="s">
        <v>215</v>
      </c>
    </row>
    <row r="9" spans="1:3" x14ac:dyDescent="0.3">
      <c r="A9">
        <v>6</v>
      </c>
      <c r="B9" t="s">
        <v>216</v>
      </c>
      <c r="C9" t="s">
        <v>215</v>
      </c>
    </row>
    <row r="10" spans="1:3" x14ac:dyDescent="0.3">
      <c r="A10">
        <v>7</v>
      </c>
      <c r="B10" t="s">
        <v>216</v>
      </c>
      <c r="C10" t="s">
        <v>215</v>
      </c>
    </row>
    <row r="11" spans="1:3" x14ac:dyDescent="0.3">
      <c r="A11">
        <v>8</v>
      </c>
      <c r="B11" t="s">
        <v>216</v>
      </c>
      <c r="C11" t="s">
        <v>215</v>
      </c>
    </row>
    <row r="12" spans="1:3" x14ac:dyDescent="0.3">
      <c r="A12">
        <v>9</v>
      </c>
      <c r="B12" t="s">
        <v>216</v>
      </c>
      <c r="C12" t="s">
        <v>215</v>
      </c>
    </row>
    <row r="13" spans="1:3" x14ac:dyDescent="0.3">
      <c r="A13">
        <v>10</v>
      </c>
      <c r="B13" t="s">
        <v>216</v>
      </c>
      <c r="C13" t="s">
        <v>215</v>
      </c>
    </row>
    <row r="14" spans="1:3" x14ac:dyDescent="0.3">
      <c r="A14">
        <v>11</v>
      </c>
      <c r="B14" t="s">
        <v>216</v>
      </c>
      <c r="C14" t="s">
        <v>215</v>
      </c>
    </row>
    <row r="15" spans="1:3" x14ac:dyDescent="0.3">
      <c r="A15">
        <v>12</v>
      </c>
      <c r="B15" t="s">
        <v>216</v>
      </c>
      <c r="C15" t="s">
        <v>215</v>
      </c>
    </row>
    <row r="16" spans="1:3" x14ac:dyDescent="0.3">
      <c r="A16">
        <v>13</v>
      </c>
      <c r="B16" t="s">
        <v>216</v>
      </c>
      <c r="C16" t="s">
        <v>215</v>
      </c>
    </row>
    <row r="17" spans="1:3" x14ac:dyDescent="0.3">
      <c r="A17">
        <v>14</v>
      </c>
      <c r="B17" t="s">
        <v>216</v>
      </c>
      <c r="C17" t="s">
        <v>215</v>
      </c>
    </row>
    <row r="18" spans="1:3" x14ac:dyDescent="0.3">
      <c r="A18">
        <v>15</v>
      </c>
      <c r="B18" t="s">
        <v>216</v>
      </c>
      <c r="C18" t="s">
        <v>215</v>
      </c>
    </row>
    <row r="19" spans="1:3" x14ac:dyDescent="0.3">
      <c r="A19">
        <v>16</v>
      </c>
      <c r="B19" t="s">
        <v>216</v>
      </c>
      <c r="C19" t="s">
        <v>215</v>
      </c>
    </row>
    <row r="20" spans="1:3" x14ac:dyDescent="0.3">
      <c r="A20">
        <v>17</v>
      </c>
      <c r="B20" t="s">
        <v>216</v>
      </c>
      <c r="C20" t="s">
        <v>215</v>
      </c>
    </row>
    <row r="21" spans="1:3" x14ac:dyDescent="0.3">
      <c r="A21">
        <v>18</v>
      </c>
      <c r="B21" t="s">
        <v>216</v>
      </c>
      <c r="C21" t="s">
        <v>215</v>
      </c>
    </row>
    <row r="22" spans="1:3" x14ac:dyDescent="0.3">
      <c r="A22">
        <v>19</v>
      </c>
      <c r="B22" t="s">
        <v>216</v>
      </c>
      <c r="C22" t="s">
        <v>215</v>
      </c>
    </row>
    <row r="23" spans="1:3" x14ac:dyDescent="0.3">
      <c r="A23">
        <v>20</v>
      </c>
      <c r="B23" t="s">
        <v>216</v>
      </c>
      <c r="C23" t="s">
        <v>215</v>
      </c>
    </row>
    <row r="24" spans="1:3" x14ac:dyDescent="0.3">
      <c r="A24">
        <v>21</v>
      </c>
      <c r="B24" t="s">
        <v>216</v>
      </c>
      <c r="C24" t="s">
        <v>215</v>
      </c>
    </row>
    <row r="25" spans="1:3" x14ac:dyDescent="0.3">
      <c r="A25">
        <v>22</v>
      </c>
      <c r="B25" t="s">
        <v>216</v>
      </c>
      <c r="C25" t="s">
        <v>215</v>
      </c>
    </row>
    <row r="26" spans="1:3" x14ac:dyDescent="0.3">
      <c r="A26">
        <v>23</v>
      </c>
      <c r="B26" t="s">
        <v>216</v>
      </c>
      <c r="C26"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26"/>
  <sheetViews>
    <sheetView topLeftCell="A3" workbookViewId="0">
      <selection activeCell="A4" sqref="A4"/>
    </sheetView>
  </sheetViews>
  <sheetFormatPr baseColWidth="10" defaultColWidth="9.109375" defaultRowHeight="14.4" x14ac:dyDescent="0.3"/>
  <cols>
    <col min="1" max="1" width="3.44140625" bestFit="1" customWidth="1"/>
    <col min="2" max="2" width="32.88671875" bestFit="1" customWidth="1"/>
    <col min="3" max="3" width="30.33203125" bestFit="1" customWidth="1"/>
    <col min="4" max="4" width="29.33203125" bestFit="1" customWidth="1"/>
    <col min="5" max="5" width="34" bestFit="1" customWidth="1"/>
    <col min="6" max="6" width="30.44140625" bestFit="1" customWidth="1"/>
  </cols>
  <sheetData>
    <row r="1" spans="1:6" hidden="1" x14ac:dyDescent="0.3">
      <c r="B1" t="s">
        <v>10</v>
      </c>
      <c r="C1" t="s">
        <v>11</v>
      </c>
      <c r="D1" t="s">
        <v>11</v>
      </c>
      <c r="E1" t="s">
        <v>7</v>
      </c>
      <c r="F1" t="s">
        <v>7</v>
      </c>
    </row>
    <row r="2" spans="1:6" hidden="1" x14ac:dyDescent="0.3">
      <c r="B2" t="s">
        <v>108</v>
      </c>
      <c r="C2" t="s">
        <v>109</v>
      </c>
      <c r="D2" t="s">
        <v>110</v>
      </c>
      <c r="E2" t="s">
        <v>111</v>
      </c>
      <c r="F2" t="s">
        <v>112</v>
      </c>
    </row>
    <row r="3" spans="1:6" x14ac:dyDescent="0.3">
      <c r="A3" s="1" t="s">
        <v>98</v>
      </c>
      <c r="B3" s="1" t="s">
        <v>113</v>
      </c>
      <c r="C3" s="1" t="s">
        <v>114</v>
      </c>
      <c r="D3" s="1" t="s">
        <v>115</v>
      </c>
      <c r="E3" s="1" t="s">
        <v>116</v>
      </c>
      <c r="F3" s="1" t="s">
        <v>117</v>
      </c>
    </row>
    <row r="4" spans="1:6" x14ac:dyDescent="0.3">
      <c r="A4">
        <v>1</v>
      </c>
      <c r="B4" t="s">
        <v>217</v>
      </c>
      <c r="C4">
        <v>7387</v>
      </c>
      <c r="D4">
        <v>0</v>
      </c>
      <c r="E4" t="s">
        <v>212</v>
      </c>
      <c r="F4" t="s">
        <v>215</v>
      </c>
    </row>
    <row r="5" spans="1:6" x14ac:dyDescent="0.3">
      <c r="A5">
        <v>2</v>
      </c>
      <c r="B5" t="s">
        <v>217</v>
      </c>
      <c r="C5">
        <v>4202.5</v>
      </c>
      <c r="D5">
        <v>0</v>
      </c>
      <c r="E5" t="s">
        <v>212</v>
      </c>
      <c r="F5" t="s">
        <v>215</v>
      </c>
    </row>
    <row r="6" spans="1:6" x14ac:dyDescent="0.3">
      <c r="A6">
        <v>3</v>
      </c>
      <c r="B6" t="s">
        <v>217</v>
      </c>
      <c r="C6">
        <v>3641</v>
      </c>
      <c r="D6">
        <v>0</v>
      </c>
      <c r="E6" t="s">
        <v>212</v>
      </c>
      <c r="F6" t="s">
        <v>215</v>
      </c>
    </row>
    <row r="7" spans="1:6" x14ac:dyDescent="0.3">
      <c r="A7">
        <v>4</v>
      </c>
      <c r="B7" t="s">
        <v>217</v>
      </c>
      <c r="C7">
        <v>3225</v>
      </c>
      <c r="D7">
        <v>0</v>
      </c>
      <c r="E7" t="s">
        <v>212</v>
      </c>
      <c r="F7" t="s">
        <v>215</v>
      </c>
    </row>
    <row r="8" spans="1:6" x14ac:dyDescent="0.3">
      <c r="A8">
        <v>5</v>
      </c>
      <c r="B8" t="s">
        <v>217</v>
      </c>
      <c r="C8">
        <v>3225</v>
      </c>
      <c r="D8">
        <v>0</v>
      </c>
      <c r="E8" t="s">
        <v>212</v>
      </c>
      <c r="F8" t="s">
        <v>215</v>
      </c>
    </row>
    <row r="9" spans="1:6" x14ac:dyDescent="0.3">
      <c r="A9">
        <v>6</v>
      </c>
      <c r="B9" t="s">
        <v>217</v>
      </c>
      <c r="C9">
        <v>3063</v>
      </c>
      <c r="D9">
        <v>0</v>
      </c>
      <c r="E9" t="s">
        <v>212</v>
      </c>
      <c r="F9" t="s">
        <v>215</v>
      </c>
    </row>
    <row r="10" spans="1:6" x14ac:dyDescent="0.3">
      <c r="A10">
        <v>7</v>
      </c>
      <c r="B10" t="s">
        <v>217</v>
      </c>
      <c r="C10">
        <v>4202.5</v>
      </c>
      <c r="D10">
        <v>0</v>
      </c>
      <c r="E10" t="s">
        <v>212</v>
      </c>
      <c r="F10" t="s">
        <v>215</v>
      </c>
    </row>
    <row r="11" spans="1:6" x14ac:dyDescent="0.3">
      <c r="A11">
        <v>8</v>
      </c>
      <c r="B11" t="s">
        <v>217</v>
      </c>
      <c r="C11">
        <v>3641</v>
      </c>
      <c r="D11">
        <v>0</v>
      </c>
      <c r="E11" t="s">
        <v>212</v>
      </c>
      <c r="F11" t="s">
        <v>215</v>
      </c>
    </row>
    <row r="12" spans="1:6" x14ac:dyDescent="0.3">
      <c r="A12">
        <v>9</v>
      </c>
      <c r="B12" t="s">
        <v>217</v>
      </c>
      <c r="C12">
        <v>3225</v>
      </c>
      <c r="D12">
        <v>0</v>
      </c>
      <c r="E12" t="s">
        <v>212</v>
      </c>
      <c r="F12" t="s">
        <v>215</v>
      </c>
    </row>
    <row r="13" spans="1:6" x14ac:dyDescent="0.3">
      <c r="A13">
        <v>10</v>
      </c>
      <c r="B13" t="s">
        <v>217</v>
      </c>
      <c r="C13">
        <v>3225</v>
      </c>
      <c r="D13">
        <v>0</v>
      </c>
      <c r="E13" t="s">
        <v>212</v>
      </c>
      <c r="F13" t="s">
        <v>215</v>
      </c>
    </row>
    <row r="14" spans="1:6" x14ac:dyDescent="0.3">
      <c r="A14">
        <v>11</v>
      </c>
      <c r="B14" t="s">
        <v>217</v>
      </c>
      <c r="C14">
        <v>3225</v>
      </c>
      <c r="D14">
        <v>0</v>
      </c>
      <c r="E14" t="s">
        <v>212</v>
      </c>
      <c r="F14" t="s">
        <v>215</v>
      </c>
    </row>
    <row r="15" spans="1:6" x14ac:dyDescent="0.3">
      <c r="A15">
        <v>12</v>
      </c>
      <c r="B15" t="s">
        <v>217</v>
      </c>
      <c r="C15">
        <v>4202.5</v>
      </c>
      <c r="D15">
        <v>0</v>
      </c>
      <c r="E15" t="s">
        <v>212</v>
      </c>
      <c r="F15" t="s">
        <v>215</v>
      </c>
    </row>
    <row r="16" spans="1:6" x14ac:dyDescent="0.3">
      <c r="A16">
        <v>13</v>
      </c>
      <c r="B16" t="s">
        <v>217</v>
      </c>
      <c r="C16">
        <v>3225</v>
      </c>
      <c r="D16">
        <v>0</v>
      </c>
      <c r="E16" t="s">
        <v>212</v>
      </c>
      <c r="F16" t="s">
        <v>215</v>
      </c>
    </row>
    <row r="17" spans="1:6" x14ac:dyDescent="0.3">
      <c r="A17">
        <v>14</v>
      </c>
      <c r="B17" t="s">
        <v>217</v>
      </c>
      <c r="C17">
        <v>3641</v>
      </c>
      <c r="D17">
        <v>0</v>
      </c>
      <c r="E17" t="s">
        <v>212</v>
      </c>
      <c r="F17" t="s">
        <v>215</v>
      </c>
    </row>
    <row r="18" spans="1:6" x14ac:dyDescent="0.3">
      <c r="A18">
        <v>15</v>
      </c>
      <c r="B18" t="s">
        <v>217</v>
      </c>
      <c r="C18">
        <v>3225</v>
      </c>
      <c r="D18">
        <v>0</v>
      </c>
      <c r="E18" t="s">
        <v>212</v>
      </c>
      <c r="F18" t="s">
        <v>215</v>
      </c>
    </row>
    <row r="19" spans="1:6" x14ac:dyDescent="0.3">
      <c r="A19">
        <v>16</v>
      </c>
      <c r="B19" t="s">
        <v>217</v>
      </c>
      <c r="C19">
        <v>0</v>
      </c>
      <c r="D19">
        <v>0</v>
      </c>
      <c r="E19" t="s">
        <v>212</v>
      </c>
      <c r="F19" t="s">
        <v>215</v>
      </c>
    </row>
    <row r="20" spans="1:6" x14ac:dyDescent="0.3">
      <c r="A20">
        <v>17</v>
      </c>
      <c r="B20" t="s">
        <v>217</v>
      </c>
      <c r="C20">
        <v>3225</v>
      </c>
      <c r="D20">
        <v>0</v>
      </c>
      <c r="E20" t="s">
        <v>212</v>
      </c>
      <c r="F20" t="s">
        <v>215</v>
      </c>
    </row>
    <row r="21" spans="1:6" x14ac:dyDescent="0.3">
      <c r="A21">
        <v>18</v>
      </c>
      <c r="B21" t="s">
        <v>217</v>
      </c>
      <c r="C21">
        <v>3063</v>
      </c>
      <c r="D21">
        <v>0</v>
      </c>
      <c r="E21" t="s">
        <v>212</v>
      </c>
      <c r="F21" t="s">
        <v>215</v>
      </c>
    </row>
    <row r="22" spans="1:6" x14ac:dyDescent="0.3">
      <c r="A22">
        <v>19</v>
      </c>
      <c r="B22" t="s">
        <v>217</v>
      </c>
      <c r="C22">
        <v>0</v>
      </c>
      <c r="D22">
        <v>0</v>
      </c>
      <c r="E22" t="s">
        <v>212</v>
      </c>
      <c r="F22" t="s">
        <v>215</v>
      </c>
    </row>
    <row r="23" spans="1:6" x14ac:dyDescent="0.3">
      <c r="A23">
        <v>20</v>
      </c>
      <c r="B23" t="s">
        <v>217</v>
      </c>
      <c r="C23">
        <v>3641</v>
      </c>
      <c r="D23">
        <v>0</v>
      </c>
      <c r="E23" t="s">
        <v>212</v>
      </c>
      <c r="F23" t="s">
        <v>215</v>
      </c>
    </row>
    <row r="24" spans="1:6" x14ac:dyDescent="0.3">
      <c r="A24">
        <v>21</v>
      </c>
      <c r="B24" t="s">
        <v>217</v>
      </c>
      <c r="C24">
        <v>3225</v>
      </c>
      <c r="D24">
        <v>0</v>
      </c>
      <c r="E24" t="s">
        <v>212</v>
      </c>
      <c r="F24" t="s">
        <v>215</v>
      </c>
    </row>
    <row r="25" spans="1:6" x14ac:dyDescent="0.3">
      <c r="A25">
        <v>22</v>
      </c>
      <c r="B25" t="s">
        <v>217</v>
      </c>
      <c r="C25">
        <v>3063</v>
      </c>
      <c r="D25">
        <v>0</v>
      </c>
      <c r="E25" t="s">
        <v>212</v>
      </c>
      <c r="F25" t="s">
        <v>215</v>
      </c>
    </row>
    <row r="26" spans="1:6" x14ac:dyDescent="0.3">
      <c r="A26">
        <v>23</v>
      </c>
      <c r="B26" t="s">
        <v>217</v>
      </c>
      <c r="C26">
        <v>2761</v>
      </c>
      <c r="D26">
        <v>0</v>
      </c>
      <c r="E26" t="s">
        <v>212</v>
      </c>
      <c r="F26"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26"/>
  <sheetViews>
    <sheetView topLeftCell="A3" workbookViewId="0">
      <selection activeCell="A3" sqref="A3"/>
    </sheetView>
  </sheetViews>
  <sheetFormatPr baseColWidth="10" defaultColWidth="9.109375" defaultRowHeight="14.4" x14ac:dyDescent="0.3"/>
  <cols>
    <col min="1" max="1" width="3.44140625" bestFit="1" customWidth="1"/>
    <col min="2" max="2" width="51" bestFit="1" customWidth="1"/>
    <col min="3" max="3" width="49.109375" bestFit="1" customWidth="1"/>
    <col min="4" max="4" width="48.109375" bestFit="1" customWidth="1"/>
    <col min="5" max="5" width="53.5546875" bestFit="1" customWidth="1"/>
    <col min="6" max="6" width="49.33203125" bestFit="1" customWidth="1"/>
  </cols>
  <sheetData>
    <row r="1" spans="1:6" hidden="1" x14ac:dyDescent="0.3">
      <c r="B1" t="s">
        <v>7</v>
      </c>
      <c r="C1" t="s">
        <v>11</v>
      </c>
      <c r="D1" t="s">
        <v>11</v>
      </c>
      <c r="E1" t="s">
        <v>7</v>
      </c>
      <c r="F1" t="s">
        <v>7</v>
      </c>
    </row>
    <row r="2" spans="1:6" hidden="1" x14ac:dyDescent="0.3">
      <c r="B2" t="s">
        <v>118</v>
      </c>
      <c r="C2" t="s">
        <v>119</v>
      </c>
      <c r="D2" t="s">
        <v>120</v>
      </c>
      <c r="E2" t="s">
        <v>121</v>
      </c>
      <c r="F2" t="s">
        <v>122</v>
      </c>
    </row>
    <row r="3" spans="1:6" x14ac:dyDescent="0.3">
      <c r="A3" s="1" t="s">
        <v>98</v>
      </c>
      <c r="B3" s="1" t="s">
        <v>123</v>
      </c>
      <c r="C3" s="1" t="s">
        <v>124</v>
      </c>
      <c r="D3" s="1" t="s">
        <v>125</v>
      </c>
      <c r="E3" s="1" t="s">
        <v>126</v>
      </c>
      <c r="F3" s="1" t="s">
        <v>127</v>
      </c>
    </row>
    <row r="4" spans="1:6" x14ac:dyDescent="0.3">
      <c r="A4">
        <v>1</v>
      </c>
      <c r="B4" t="s">
        <v>218</v>
      </c>
      <c r="C4">
        <v>0</v>
      </c>
      <c r="D4">
        <v>0</v>
      </c>
      <c r="E4" t="s">
        <v>212</v>
      </c>
      <c r="F4" t="s">
        <v>215</v>
      </c>
    </row>
    <row r="5" spans="1:6" x14ac:dyDescent="0.3">
      <c r="A5">
        <v>2</v>
      </c>
      <c r="B5" t="s">
        <v>218</v>
      </c>
      <c r="C5">
        <v>0</v>
      </c>
      <c r="D5">
        <v>0</v>
      </c>
      <c r="E5" t="s">
        <v>212</v>
      </c>
      <c r="F5" t="s">
        <v>215</v>
      </c>
    </row>
    <row r="6" spans="1:6" x14ac:dyDescent="0.3">
      <c r="A6">
        <v>3</v>
      </c>
      <c r="B6" t="s">
        <v>218</v>
      </c>
      <c r="C6">
        <v>0</v>
      </c>
      <c r="D6">
        <v>0</v>
      </c>
      <c r="E6" t="s">
        <v>212</v>
      </c>
      <c r="F6" t="s">
        <v>215</v>
      </c>
    </row>
    <row r="7" spans="1:6" x14ac:dyDescent="0.3">
      <c r="A7">
        <v>4</v>
      </c>
      <c r="B7" t="s">
        <v>218</v>
      </c>
      <c r="C7">
        <v>0</v>
      </c>
      <c r="D7">
        <v>0</v>
      </c>
      <c r="E7" t="s">
        <v>212</v>
      </c>
      <c r="F7" t="s">
        <v>215</v>
      </c>
    </row>
    <row r="8" spans="1:6" x14ac:dyDescent="0.3">
      <c r="A8">
        <v>5</v>
      </c>
      <c r="B8" t="s">
        <v>218</v>
      </c>
      <c r="C8">
        <v>0</v>
      </c>
      <c r="D8">
        <v>0</v>
      </c>
      <c r="E8" t="s">
        <v>212</v>
      </c>
      <c r="F8" t="s">
        <v>215</v>
      </c>
    </row>
    <row r="9" spans="1:6" x14ac:dyDescent="0.3">
      <c r="A9">
        <v>6</v>
      </c>
      <c r="B9" t="s">
        <v>218</v>
      </c>
      <c r="C9">
        <v>0</v>
      </c>
      <c r="D9">
        <v>0</v>
      </c>
      <c r="E9" t="s">
        <v>212</v>
      </c>
      <c r="F9" t="s">
        <v>215</v>
      </c>
    </row>
    <row r="10" spans="1:6" x14ac:dyDescent="0.3">
      <c r="A10">
        <v>7</v>
      </c>
      <c r="B10" t="s">
        <v>218</v>
      </c>
      <c r="C10">
        <v>0</v>
      </c>
      <c r="D10">
        <v>0</v>
      </c>
      <c r="E10" t="s">
        <v>212</v>
      </c>
      <c r="F10" t="s">
        <v>215</v>
      </c>
    </row>
    <row r="11" spans="1:6" x14ac:dyDescent="0.3">
      <c r="A11">
        <v>8</v>
      </c>
      <c r="B11" t="s">
        <v>218</v>
      </c>
      <c r="C11">
        <v>0</v>
      </c>
      <c r="D11">
        <v>0</v>
      </c>
      <c r="E11" t="s">
        <v>212</v>
      </c>
      <c r="F11" t="s">
        <v>215</v>
      </c>
    </row>
    <row r="12" spans="1:6" x14ac:dyDescent="0.3">
      <c r="A12">
        <v>9</v>
      </c>
      <c r="B12" t="s">
        <v>218</v>
      </c>
      <c r="C12">
        <v>0</v>
      </c>
      <c r="D12">
        <v>0</v>
      </c>
      <c r="E12" t="s">
        <v>212</v>
      </c>
      <c r="F12" t="s">
        <v>215</v>
      </c>
    </row>
    <row r="13" spans="1:6" x14ac:dyDescent="0.3">
      <c r="A13">
        <v>10</v>
      </c>
      <c r="B13" t="s">
        <v>218</v>
      </c>
      <c r="C13">
        <v>0</v>
      </c>
      <c r="D13">
        <v>0</v>
      </c>
      <c r="E13" t="s">
        <v>212</v>
      </c>
      <c r="F13" t="s">
        <v>215</v>
      </c>
    </row>
    <row r="14" spans="1:6" x14ac:dyDescent="0.3">
      <c r="A14">
        <v>11</v>
      </c>
      <c r="B14" t="s">
        <v>218</v>
      </c>
      <c r="C14">
        <v>0</v>
      </c>
      <c r="D14">
        <v>0</v>
      </c>
      <c r="E14" t="s">
        <v>212</v>
      </c>
      <c r="F14" t="s">
        <v>215</v>
      </c>
    </row>
    <row r="15" spans="1:6" x14ac:dyDescent="0.3">
      <c r="A15">
        <v>12</v>
      </c>
      <c r="B15" t="s">
        <v>218</v>
      </c>
      <c r="C15">
        <v>0</v>
      </c>
      <c r="D15">
        <v>0</v>
      </c>
      <c r="E15" t="s">
        <v>212</v>
      </c>
      <c r="F15" t="s">
        <v>215</v>
      </c>
    </row>
    <row r="16" spans="1:6" x14ac:dyDescent="0.3">
      <c r="A16">
        <v>13</v>
      </c>
      <c r="B16" t="s">
        <v>218</v>
      </c>
      <c r="C16">
        <v>0</v>
      </c>
      <c r="D16">
        <v>0</v>
      </c>
      <c r="E16" t="s">
        <v>212</v>
      </c>
      <c r="F16" t="s">
        <v>215</v>
      </c>
    </row>
    <row r="17" spans="1:6" x14ac:dyDescent="0.3">
      <c r="A17">
        <v>14</v>
      </c>
      <c r="B17" t="s">
        <v>218</v>
      </c>
      <c r="C17">
        <v>0</v>
      </c>
      <c r="D17">
        <v>0</v>
      </c>
      <c r="E17" t="s">
        <v>212</v>
      </c>
      <c r="F17" t="s">
        <v>215</v>
      </c>
    </row>
    <row r="18" spans="1:6" x14ac:dyDescent="0.3">
      <c r="A18">
        <v>15</v>
      </c>
      <c r="B18" t="s">
        <v>218</v>
      </c>
      <c r="C18">
        <v>0</v>
      </c>
      <c r="D18">
        <v>0</v>
      </c>
      <c r="E18" t="s">
        <v>212</v>
      </c>
      <c r="F18" t="s">
        <v>215</v>
      </c>
    </row>
    <row r="19" spans="1:6" x14ac:dyDescent="0.3">
      <c r="A19">
        <v>16</v>
      </c>
      <c r="B19" t="s">
        <v>218</v>
      </c>
      <c r="C19">
        <v>0</v>
      </c>
      <c r="D19">
        <v>0</v>
      </c>
      <c r="E19" t="s">
        <v>212</v>
      </c>
      <c r="F19" t="s">
        <v>215</v>
      </c>
    </row>
    <row r="20" spans="1:6" x14ac:dyDescent="0.3">
      <c r="A20">
        <v>17</v>
      </c>
      <c r="B20" t="s">
        <v>218</v>
      </c>
      <c r="C20">
        <v>0</v>
      </c>
      <c r="D20">
        <v>0</v>
      </c>
      <c r="E20" t="s">
        <v>212</v>
      </c>
      <c r="F20" t="s">
        <v>215</v>
      </c>
    </row>
    <row r="21" spans="1:6" x14ac:dyDescent="0.3">
      <c r="A21">
        <v>18</v>
      </c>
      <c r="B21" t="s">
        <v>218</v>
      </c>
      <c r="C21">
        <v>0</v>
      </c>
      <c r="D21">
        <v>0</v>
      </c>
      <c r="E21" t="s">
        <v>212</v>
      </c>
      <c r="F21" t="s">
        <v>215</v>
      </c>
    </row>
    <row r="22" spans="1:6" x14ac:dyDescent="0.3">
      <c r="A22">
        <v>19</v>
      </c>
      <c r="B22" t="s">
        <v>218</v>
      </c>
      <c r="C22">
        <v>0</v>
      </c>
      <c r="D22">
        <v>0</v>
      </c>
      <c r="E22" t="s">
        <v>212</v>
      </c>
      <c r="F22" t="s">
        <v>215</v>
      </c>
    </row>
    <row r="23" spans="1:6" x14ac:dyDescent="0.3">
      <c r="A23">
        <v>20</v>
      </c>
      <c r="B23" t="s">
        <v>218</v>
      </c>
      <c r="C23">
        <v>0</v>
      </c>
      <c r="D23">
        <v>0</v>
      </c>
      <c r="E23" t="s">
        <v>212</v>
      </c>
      <c r="F23" t="s">
        <v>215</v>
      </c>
    </row>
    <row r="24" spans="1:6" x14ac:dyDescent="0.3">
      <c r="A24">
        <v>21</v>
      </c>
      <c r="B24" t="s">
        <v>218</v>
      </c>
      <c r="C24">
        <v>0</v>
      </c>
      <c r="D24">
        <v>0</v>
      </c>
      <c r="E24" t="s">
        <v>212</v>
      </c>
      <c r="F24" t="s">
        <v>215</v>
      </c>
    </row>
    <row r="25" spans="1:6" x14ac:dyDescent="0.3">
      <c r="A25">
        <v>22</v>
      </c>
      <c r="B25" t="s">
        <v>218</v>
      </c>
      <c r="C25">
        <v>0</v>
      </c>
      <c r="D25">
        <v>0</v>
      </c>
      <c r="E25" t="s">
        <v>212</v>
      </c>
      <c r="F25" t="s">
        <v>215</v>
      </c>
    </row>
    <row r="26" spans="1:6" x14ac:dyDescent="0.3">
      <c r="A26">
        <v>23</v>
      </c>
      <c r="B26" t="s">
        <v>218</v>
      </c>
      <c r="C26">
        <v>0</v>
      </c>
      <c r="D26">
        <v>0</v>
      </c>
      <c r="E26" t="s">
        <v>212</v>
      </c>
      <c r="F26"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26"/>
  <sheetViews>
    <sheetView topLeftCell="A3" workbookViewId="0">
      <selection activeCell="A4" sqref="A4"/>
    </sheetView>
  </sheetViews>
  <sheetFormatPr baseColWidth="10" defaultColWidth="9.109375" defaultRowHeight="14.4" x14ac:dyDescent="0.3"/>
  <cols>
    <col min="1" max="1" width="3.44140625" bestFit="1" customWidth="1"/>
    <col min="2" max="2" width="38.5546875" bestFit="1" customWidth="1"/>
    <col min="3" max="3" width="36.6640625" bestFit="1" customWidth="1"/>
    <col min="4" max="4" width="35.6640625" bestFit="1" customWidth="1"/>
    <col min="5" max="5" width="41.109375" bestFit="1" customWidth="1"/>
    <col min="6" max="6" width="36.88671875" bestFit="1" customWidth="1"/>
  </cols>
  <sheetData>
    <row r="1" spans="1:6" hidden="1" x14ac:dyDescent="0.3">
      <c r="B1" t="s">
        <v>7</v>
      </c>
      <c r="C1" t="s">
        <v>11</v>
      </c>
      <c r="D1" t="s">
        <v>11</v>
      </c>
      <c r="E1" t="s">
        <v>7</v>
      </c>
      <c r="F1" t="s">
        <v>7</v>
      </c>
    </row>
    <row r="2" spans="1:6" hidden="1" x14ac:dyDescent="0.3">
      <c r="B2" t="s">
        <v>128</v>
      </c>
      <c r="C2" t="s">
        <v>129</v>
      </c>
      <c r="D2" t="s">
        <v>130</v>
      </c>
      <c r="E2" t="s">
        <v>131</v>
      </c>
      <c r="F2" t="s">
        <v>132</v>
      </c>
    </row>
    <row r="3" spans="1:6" x14ac:dyDescent="0.3">
      <c r="A3" s="1" t="s">
        <v>98</v>
      </c>
      <c r="B3" s="1" t="s">
        <v>133</v>
      </c>
      <c r="C3" s="1" t="s">
        <v>134</v>
      </c>
      <c r="D3" s="1" t="s">
        <v>135</v>
      </c>
      <c r="E3" s="1" t="s">
        <v>136</v>
      </c>
      <c r="F3" s="1" t="s">
        <v>137</v>
      </c>
    </row>
    <row r="4" spans="1:6" x14ac:dyDescent="0.3">
      <c r="A4">
        <v>1</v>
      </c>
      <c r="B4" t="s">
        <v>219</v>
      </c>
      <c r="C4">
        <v>0</v>
      </c>
      <c r="D4">
        <v>0</v>
      </c>
      <c r="E4" t="s">
        <v>212</v>
      </c>
      <c r="F4" t="s">
        <v>215</v>
      </c>
    </row>
    <row r="5" spans="1:6" x14ac:dyDescent="0.3">
      <c r="A5">
        <v>2</v>
      </c>
      <c r="B5" t="s">
        <v>219</v>
      </c>
      <c r="C5">
        <v>0</v>
      </c>
      <c r="D5">
        <v>0</v>
      </c>
      <c r="E5" t="s">
        <v>212</v>
      </c>
      <c r="F5" t="s">
        <v>215</v>
      </c>
    </row>
    <row r="6" spans="1:6" x14ac:dyDescent="0.3">
      <c r="A6">
        <v>3</v>
      </c>
      <c r="B6" t="s">
        <v>219</v>
      </c>
      <c r="C6">
        <v>0</v>
      </c>
      <c r="D6">
        <v>0</v>
      </c>
      <c r="E6" t="s">
        <v>212</v>
      </c>
      <c r="F6" t="s">
        <v>215</v>
      </c>
    </row>
    <row r="7" spans="1:6" x14ac:dyDescent="0.3">
      <c r="A7">
        <v>4</v>
      </c>
      <c r="B7" t="s">
        <v>219</v>
      </c>
      <c r="C7">
        <v>0</v>
      </c>
      <c r="D7">
        <v>0</v>
      </c>
      <c r="E7" t="s">
        <v>212</v>
      </c>
      <c r="F7" t="s">
        <v>215</v>
      </c>
    </row>
    <row r="8" spans="1:6" x14ac:dyDescent="0.3">
      <c r="A8">
        <v>5</v>
      </c>
      <c r="B8" t="s">
        <v>219</v>
      </c>
      <c r="C8">
        <v>0</v>
      </c>
      <c r="D8">
        <v>0</v>
      </c>
      <c r="E8" t="s">
        <v>212</v>
      </c>
      <c r="F8" t="s">
        <v>215</v>
      </c>
    </row>
    <row r="9" spans="1:6" x14ac:dyDescent="0.3">
      <c r="A9">
        <v>6</v>
      </c>
      <c r="B9" t="s">
        <v>219</v>
      </c>
      <c r="C9">
        <v>0</v>
      </c>
      <c r="D9">
        <v>0</v>
      </c>
      <c r="E9" t="s">
        <v>212</v>
      </c>
      <c r="F9" t="s">
        <v>215</v>
      </c>
    </row>
    <row r="10" spans="1:6" x14ac:dyDescent="0.3">
      <c r="A10">
        <v>7</v>
      </c>
      <c r="B10" t="s">
        <v>219</v>
      </c>
      <c r="C10">
        <v>0</v>
      </c>
      <c r="D10">
        <v>0</v>
      </c>
      <c r="E10" t="s">
        <v>212</v>
      </c>
      <c r="F10" t="s">
        <v>215</v>
      </c>
    </row>
    <row r="11" spans="1:6" x14ac:dyDescent="0.3">
      <c r="A11">
        <v>8</v>
      </c>
      <c r="B11" t="s">
        <v>219</v>
      </c>
      <c r="C11">
        <v>0</v>
      </c>
      <c r="D11">
        <v>0</v>
      </c>
      <c r="E11" t="s">
        <v>212</v>
      </c>
      <c r="F11" t="s">
        <v>215</v>
      </c>
    </row>
    <row r="12" spans="1:6" x14ac:dyDescent="0.3">
      <c r="A12">
        <v>9</v>
      </c>
      <c r="B12" t="s">
        <v>219</v>
      </c>
      <c r="C12">
        <v>0</v>
      </c>
      <c r="D12">
        <v>0</v>
      </c>
      <c r="E12" t="s">
        <v>212</v>
      </c>
      <c r="F12" t="s">
        <v>215</v>
      </c>
    </row>
    <row r="13" spans="1:6" x14ac:dyDescent="0.3">
      <c r="A13">
        <v>10</v>
      </c>
      <c r="B13" t="s">
        <v>219</v>
      </c>
      <c r="C13">
        <v>0</v>
      </c>
      <c r="D13">
        <v>0</v>
      </c>
      <c r="E13" t="s">
        <v>212</v>
      </c>
      <c r="F13" t="s">
        <v>215</v>
      </c>
    </row>
    <row r="14" spans="1:6" x14ac:dyDescent="0.3">
      <c r="A14">
        <v>11</v>
      </c>
      <c r="B14" t="s">
        <v>219</v>
      </c>
      <c r="C14">
        <v>0</v>
      </c>
      <c r="D14">
        <v>0</v>
      </c>
      <c r="E14" t="s">
        <v>212</v>
      </c>
      <c r="F14" t="s">
        <v>215</v>
      </c>
    </row>
    <row r="15" spans="1:6" x14ac:dyDescent="0.3">
      <c r="A15">
        <v>12</v>
      </c>
      <c r="B15" t="s">
        <v>219</v>
      </c>
      <c r="C15">
        <v>0</v>
      </c>
      <c r="D15">
        <v>0</v>
      </c>
      <c r="E15" t="s">
        <v>212</v>
      </c>
      <c r="F15" t="s">
        <v>215</v>
      </c>
    </row>
    <row r="16" spans="1:6" x14ac:dyDescent="0.3">
      <c r="A16">
        <v>13</v>
      </c>
      <c r="B16" t="s">
        <v>219</v>
      </c>
      <c r="C16">
        <v>0</v>
      </c>
      <c r="D16">
        <v>0</v>
      </c>
      <c r="E16" t="s">
        <v>212</v>
      </c>
      <c r="F16" t="s">
        <v>215</v>
      </c>
    </row>
    <row r="17" spans="1:6" x14ac:dyDescent="0.3">
      <c r="A17">
        <v>14</v>
      </c>
      <c r="B17" t="s">
        <v>219</v>
      </c>
      <c r="C17">
        <v>0</v>
      </c>
      <c r="D17">
        <v>0</v>
      </c>
      <c r="E17" t="s">
        <v>212</v>
      </c>
      <c r="F17" t="s">
        <v>215</v>
      </c>
    </row>
    <row r="18" spans="1:6" x14ac:dyDescent="0.3">
      <c r="A18">
        <v>15</v>
      </c>
      <c r="B18" t="s">
        <v>219</v>
      </c>
      <c r="C18">
        <v>0</v>
      </c>
      <c r="D18">
        <v>0</v>
      </c>
      <c r="E18" t="s">
        <v>212</v>
      </c>
      <c r="F18" t="s">
        <v>215</v>
      </c>
    </row>
    <row r="19" spans="1:6" x14ac:dyDescent="0.3">
      <c r="A19">
        <v>16</v>
      </c>
      <c r="B19" t="s">
        <v>219</v>
      </c>
      <c r="C19">
        <v>0</v>
      </c>
      <c r="D19">
        <v>0</v>
      </c>
      <c r="E19" t="s">
        <v>212</v>
      </c>
      <c r="F19" t="s">
        <v>215</v>
      </c>
    </row>
    <row r="20" spans="1:6" x14ac:dyDescent="0.3">
      <c r="A20">
        <v>17</v>
      </c>
      <c r="B20" t="s">
        <v>219</v>
      </c>
      <c r="C20">
        <v>0</v>
      </c>
      <c r="D20">
        <v>0</v>
      </c>
      <c r="E20" t="s">
        <v>212</v>
      </c>
      <c r="F20" t="s">
        <v>215</v>
      </c>
    </row>
    <row r="21" spans="1:6" x14ac:dyDescent="0.3">
      <c r="A21">
        <v>18</v>
      </c>
      <c r="B21" t="s">
        <v>219</v>
      </c>
      <c r="C21">
        <v>0</v>
      </c>
      <c r="D21">
        <v>0</v>
      </c>
      <c r="E21" t="s">
        <v>212</v>
      </c>
      <c r="F21" t="s">
        <v>215</v>
      </c>
    </row>
    <row r="22" spans="1:6" x14ac:dyDescent="0.3">
      <c r="A22">
        <v>19</v>
      </c>
      <c r="B22" t="s">
        <v>219</v>
      </c>
      <c r="C22">
        <v>0</v>
      </c>
      <c r="D22">
        <v>0</v>
      </c>
      <c r="E22" t="s">
        <v>212</v>
      </c>
      <c r="F22" t="s">
        <v>215</v>
      </c>
    </row>
    <row r="23" spans="1:6" x14ac:dyDescent="0.3">
      <c r="A23">
        <v>20</v>
      </c>
      <c r="B23" t="s">
        <v>219</v>
      </c>
      <c r="C23">
        <v>0</v>
      </c>
      <c r="D23">
        <v>0</v>
      </c>
      <c r="E23" t="s">
        <v>212</v>
      </c>
      <c r="F23" t="s">
        <v>215</v>
      </c>
    </row>
    <row r="24" spans="1:6" x14ac:dyDescent="0.3">
      <c r="A24">
        <v>21</v>
      </c>
      <c r="B24" t="s">
        <v>219</v>
      </c>
      <c r="C24">
        <v>0</v>
      </c>
      <c r="D24">
        <v>0</v>
      </c>
      <c r="E24" t="s">
        <v>212</v>
      </c>
      <c r="F24" t="s">
        <v>215</v>
      </c>
    </row>
    <row r="25" spans="1:6" x14ac:dyDescent="0.3">
      <c r="A25">
        <v>22</v>
      </c>
      <c r="B25" t="s">
        <v>219</v>
      </c>
      <c r="C25">
        <v>0</v>
      </c>
      <c r="D25">
        <v>0</v>
      </c>
      <c r="E25" t="s">
        <v>212</v>
      </c>
      <c r="F25" t="s">
        <v>215</v>
      </c>
    </row>
    <row r="26" spans="1:6" x14ac:dyDescent="0.3">
      <c r="A26">
        <v>23</v>
      </c>
      <c r="B26" t="s">
        <v>219</v>
      </c>
      <c r="C26">
        <v>0</v>
      </c>
      <c r="D26">
        <v>0</v>
      </c>
      <c r="E26" t="s">
        <v>212</v>
      </c>
      <c r="F26"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26"/>
  <sheetViews>
    <sheetView topLeftCell="A3" workbookViewId="0">
      <selection activeCell="A4" sqref="A4"/>
    </sheetView>
  </sheetViews>
  <sheetFormatPr baseColWidth="10" defaultColWidth="9.109375" defaultRowHeight="14.4" x14ac:dyDescent="0.3"/>
  <cols>
    <col min="1" max="1" width="3.44140625" bestFit="1" customWidth="1"/>
    <col min="2" max="2" width="30.44140625" bestFit="1" customWidth="1"/>
    <col min="3" max="3" width="28.5546875" bestFit="1" customWidth="1"/>
    <col min="4" max="4" width="27.5546875" bestFit="1" customWidth="1"/>
    <col min="5" max="5" width="32.88671875" bestFit="1" customWidth="1"/>
    <col min="6" max="6" width="28.5546875" bestFit="1" customWidth="1"/>
  </cols>
  <sheetData>
    <row r="1" spans="1:6" hidden="1" x14ac:dyDescent="0.3">
      <c r="B1" t="s">
        <v>7</v>
      </c>
      <c r="C1" t="s">
        <v>11</v>
      </c>
      <c r="D1" t="s">
        <v>11</v>
      </c>
      <c r="E1" t="s">
        <v>7</v>
      </c>
      <c r="F1" t="s">
        <v>7</v>
      </c>
    </row>
    <row r="2" spans="1:6" hidden="1" x14ac:dyDescent="0.3">
      <c r="B2" t="s">
        <v>138</v>
      </c>
      <c r="C2" t="s">
        <v>139</v>
      </c>
      <c r="D2" t="s">
        <v>140</v>
      </c>
      <c r="E2" t="s">
        <v>141</v>
      </c>
      <c r="F2" t="s">
        <v>142</v>
      </c>
    </row>
    <row r="3" spans="1:6" x14ac:dyDescent="0.3">
      <c r="A3" s="1" t="s">
        <v>98</v>
      </c>
      <c r="B3" s="1" t="s">
        <v>143</v>
      </c>
      <c r="C3" s="1" t="s">
        <v>144</v>
      </c>
      <c r="D3" s="1" t="s">
        <v>145</v>
      </c>
      <c r="E3" s="1" t="s">
        <v>146</v>
      </c>
      <c r="F3" s="1" t="s">
        <v>147</v>
      </c>
    </row>
    <row r="4" spans="1:6" x14ac:dyDescent="0.3">
      <c r="A4">
        <v>1</v>
      </c>
      <c r="B4" t="s">
        <v>220</v>
      </c>
      <c r="C4" s="4">
        <v>0</v>
      </c>
      <c r="D4">
        <v>0</v>
      </c>
      <c r="E4" t="s">
        <v>212</v>
      </c>
      <c r="F4" t="s">
        <v>215</v>
      </c>
    </row>
    <row r="5" spans="1:6" x14ac:dyDescent="0.3">
      <c r="A5">
        <v>2</v>
      </c>
      <c r="B5" t="s">
        <v>220</v>
      </c>
      <c r="C5" s="4">
        <v>0</v>
      </c>
      <c r="D5">
        <v>0</v>
      </c>
      <c r="E5" t="s">
        <v>212</v>
      </c>
      <c r="F5" t="s">
        <v>215</v>
      </c>
    </row>
    <row r="6" spans="1:6" x14ac:dyDescent="0.3">
      <c r="A6">
        <v>3</v>
      </c>
      <c r="B6" t="s">
        <v>220</v>
      </c>
      <c r="C6" s="4">
        <v>0</v>
      </c>
      <c r="D6">
        <v>0</v>
      </c>
      <c r="E6" t="s">
        <v>212</v>
      </c>
      <c r="F6" t="s">
        <v>215</v>
      </c>
    </row>
    <row r="7" spans="1:6" x14ac:dyDescent="0.3">
      <c r="A7">
        <v>4</v>
      </c>
      <c r="B7" t="s">
        <v>220</v>
      </c>
      <c r="C7" s="4">
        <v>0</v>
      </c>
      <c r="D7">
        <v>0</v>
      </c>
      <c r="E7" t="s">
        <v>212</v>
      </c>
      <c r="F7" t="s">
        <v>215</v>
      </c>
    </row>
    <row r="8" spans="1:6" x14ac:dyDescent="0.3">
      <c r="A8">
        <v>5</v>
      </c>
      <c r="B8" t="s">
        <v>220</v>
      </c>
      <c r="C8" s="4">
        <v>0</v>
      </c>
      <c r="D8">
        <v>0</v>
      </c>
      <c r="E8" t="s">
        <v>212</v>
      </c>
      <c r="F8" t="s">
        <v>215</v>
      </c>
    </row>
    <row r="9" spans="1:6" x14ac:dyDescent="0.3">
      <c r="A9">
        <v>6</v>
      </c>
      <c r="B9" t="s">
        <v>220</v>
      </c>
      <c r="C9" s="4">
        <v>0</v>
      </c>
      <c r="D9">
        <v>0</v>
      </c>
      <c r="E9" t="s">
        <v>212</v>
      </c>
      <c r="F9" t="s">
        <v>215</v>
      </c>
    </row>
    <row r="10" spans="1:6" x14ac:dyDescent="0.3">
      <c r="A10">
        <v>7</v>
      </c>
      <c r="B10" t="s">
        <v>220</v>
      </c>
      <c r="C10" s="4">
        <v>0</v>
      </c>
      <c r="D10">
        <v>0</v>
      </c>
      <c r="E10" t="s">
        <v>212</v>
      </c>
      <c r="F10" t="s">
        <v>215</v>
      </c>
    </row>
    <row r="11" spans="1:6" x14ac:dyDescent="0.3">
      <c r="A11">
        <v>8</v>
      </c>
      <c r="B11" t="s">
        <v>220</v>
      </c>
      <c r="C11" s="4">
        <v>0</v>
      </c>
      <c r="D11">
        <v>0</v>
      </c>
      <c r="E11" t="s">
        <v>212</v>
      </c>
      <c r="F11" t="s">
        <v>215</v>
      </c>
    </row>
    <row r="12" spans="1:6" x14ac:dyDescent="0.3">
      <c r="A12">
        <v>9</v>
      </c>
      <c r="B12" t="s">
        <v>220</v>
      </c>
      <c r="C12" s="4">
        <v>0</v>
      </c>
      <c r="D12">
        <v>0</v>
      </c>
      <c r="E12" t="s">
        <v>212</v>
      </c>
      <c r="F12" t="s">
        <v>215</v>
      </c>
    </row>
    <row r="13" spans="1:6" x14ac:dyDescent="0.3">
      <c r="A13">
        <v>10</v>
      </c>
      <c r="B13" t="s">
        <v>220</v>
      </c>
      <c r="C13" s="4">
        <v>0</v>
      </c>
      <c r="D13">
        <v>0</v>
      </c>
      <c r="E13" t="s">
        <v>212</v>
      </c>
      <c r="F13" t="s">
        <v>215</v>
      </c>
    </row>
    <row r="14" spans="1:6" x14ac:dyDescent="0.3">
      <c r="A14">
        <v>11</v>
      </c>
      <c r="B14" t="s">
        <v>220</v>
      </c>
      <c r="C14" s="4">
        <v>0</v>
      </c>
      <c r="D14">
        <v>0</v>
      </c>
      <c r="E14" t="s">
        <v>212</v>
      </c>
      <c r="F14" t="s">
        <v>215</v>
      </c>
    </row>
    <row r="15" spans="1:6" x14ac:dyDescent="0.3">
      <c r="A15">
        <v>12</v>
      </c>
      <c r="B15" t="s">
        <v>220</v>
      </c>
      <c r="C15" s="4">
        <v>0</v>
      </c>
      <c r="D15">
        <v>0</v>
      </c>
      <c r="E15" t="s">
        <v>212</v>
      </c>
      <c r="F15" t="s">
        <v>215</v>
      </c>
    </row>
    <row r="16" spans="1:6" x14ac:dyDescent="0.3">
      <c r="A16">
        <v>13</v>
      </c>
      <c r="B16" t="s">
        <v>220</v>
      </c>
      <c r="C16" s="4">
        <v>0</v>
      </c>
      <c r="D16">
        <v>0</v>
      </c>
      <c r="E16" t="s">
        <v>212</v>
      </c>
      <c r="F16" t="s">
        <v>215</v>
      </c>
    </row>
    <row r="17" spans="1:6" x14ac:dyDescent="0.3">
      <c r="A17">
        <v>14</v>
      </c>
      <c r="B17" t="s">
        <v>220</v>
      </c>
      <c r="C17" s="4">
        <v>0</v>
      </c>
      <c r="D17">
        <v>0</v>
      </c>
      <c r="E17" t="s">
        <v>212</v>
      </c>
      <c r="F17" t="s">
        <v>215</v>
      </c>
    </row>
    <row r="18" spans="1:6" x14ac:dyDescent="0.3">
      <c r="A18">
        <v>15</v>
      </c>
      <c r="B18" t="s">
        <v>220</v>
      </c>
      <c r="C18" s="4">
        <v>0</v>
      </c>
      <c r="D18">
        <v>0</v>
      </c>
      <c r="E18" t="s">
        <v>212</v>
      </c>
      <c r="F18" t="s">
        <v>215</v>
      </c>
    </row>
    <row r="19" spans="1:6" x14ac:dyDescent="0.3">
      <c r="A19">
        <v>16</v>
      </c>
      <c r="B19" t="s">
        <v>220</v>
      </c>
      <c r="C19" s="4">
        <v>0</v>
      </c>
      <c r="D19">
        <v>0</v>
      </c>
      <c r="E19" t="s">
        <v>212</v>
      </c>
      <c r="F19" t="s">
        <v>215</v>
      </c>
    </row>
    <row r="20" spans="1:6" x14ac:dyDescent="0.3">
      <c r="A20">
        <v>17</v>
      </c>
      <c r="B20" t="s">
        <v>220</v>
      </c>
      <c r="C20" s="4">
        <v>0</v>
      </c>
      <c r="D20">
        <v>0</v>
      </c>
      <c r="E20" t="s">
        <v>212</v>
      </c>
      <c r="F20" t="s">
        <v>215</v>
      </c>
    </row>
    <row r="21" spans="1:6" x14ac:dyDescent="0.3">
      <c r="A21">
        <v>18</v>
      </c>
      <c r="B21" t="s">
        <v>220</v>
      </c>
      <c r="C21" s="4">
        <v>0</v>
      </c>
      <c r="D21">
        <v>0</v>
      </c>
      <c r="E21" t="s">
        <v>212</v>
      </c>
      <c r="F21" t="s">
        <v>215</v>
      </c>
    </row>
    <row r="22" spans="1:6" x14ac:dyDescent="0.3">
      <c r="A22">
        <v>19</v>
      </c>
      <c r="B22" t="s">
        <v>220</v>
      </c>
      <c r="C22" s="4">
        <v>0</v>
      </c>
      <c r="D22">
        <v>0</v>
      </c>
      <c r="E22" t="s">
        <v>212</v>
      </c>
      <c r="F22" t="s">
        <v>215</v>
      </c>
    </row>
    <row r="23" spans="1:6" x14ac:dyDescent="0.3">
      <c r="A23">
        <v>20</v>
      </c>
      <c r="B23" t="s">
        <v>220</v>
      </c>
      <c r="C23" s="4">
        <v>0</v>
      </c>
      <c r="D23">
        <v>0</v>
      </c>
      <c r="E23" t="s">
        <v>212</v>
      </c>
      <c r="F23" t="s">
        <v>215</v>
      </c>
    </row>
    <row r="24" spans="1:6" x14ac:dyDescent="0.3">
      <c r="A24">
        <v>21</v>
      </c>
      <c r="B24" t="s">
        <v>220</v>
      </c>
      <c r="C24" s="4">
        <v>0</v>
      </c>
      <c r="D24">
        <v>0</v>
      </c>
      <c r="E24" t="s">
        <v>212</v>
      </c>
      <c r="F24" t="s">
        <v>215</v>
      </c>
    </row>
    <row r="25" spans="1:6" x14ac:dyDescent="0.3">
      <c r="A25">
        <v>22</v>
      </c>
      <c r="B25" t="s">
        <v>220</v>
      </c>
      <c r="C25" s="4">
        <v>0</v>
      </c>
      <c r="D25">
        <v>0</v>
      </c>
      <c r="E25" t="s">
        <v>212</v>
      </c>
      <c r="F25" t="s">
        <v>215</v>
      </c>
    </row>
    <row r="26" spans="1:6" x14ac:dyDescent="0.3">
      <c r="A26">
        <v>23</v>
      </c>
      <c r="B26" t="s">
        <v>220</v>
      </c>
      <c r="C26" s="4">
        <v>0</v>
      </c>
      <c r="D26">
        <v>0</v>
      </c>
      <c r="E26" t="s">
        <v>212</v>
      </c>
      <c r="F26"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Karla Sofia Alvarez Catalan</cp:lastModifiedBy>
  <dcterms:created xsi:type="dcterms:W3CDTF">2024-12-18T16:49:48Z</dcterms:created>
  <dcterms:modified xsi:type="dcterms:W3CDTF">2025-04-02T23:07:21Z</dcterms:modified>
</cp:coreProperties>
</file>